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vestor Relations\Investor Relations\IR_2025\2. IR 자료\월별실적\홈페이지\2025\"/>
    </mc:Choice>
  </mc:AlternateContent>
  <xr:revisionPtr revIDLastSave="0" documentId="13_ncr:1_{3BCD6D9E-DEE6-42B3-826B-6484D2A8EDAE}" xr6:coauthVersionLast="47" xr6:coauthVersionMax="47" xr10:uidLastSave="{00000000-0000-0000-0000-000000000000}"/>
  <bookViews>
    <workbookView xWindow="28680" yWindow="-120" windowWidth="29040" windowHeight="15840" activeTab="1" xr2:uid="{C472F38F-AE4A-4E33-A451-6FD555329BDD}"/>
  </bookViews>
  <sheets>
    <sheet name="Cover" sheetId="6" r:id="rId1"/>
    <sheet name="DreamtowerCasino" sheetId="7" r:id="rId2"/>
  </sheets>
  <definedNames>
    <definedName name="_xlnm.Print_Area" localSheetId="1">DreamtowerCasino!$B$2:$K$28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7" l="1"/>
  <c r="G64" i="7"/>
  <c r="C63" i="7"/>
  <c r="K63" i="7"/>
  <c r="J63" i="7"/>
  <c r="I63" i="7"/>
  <c r="H63" i="7"/>
  <c r="F63" i="7" s="1"/>
  <c r="E63" i="7"/>
  <c r="D63" i="7"/>
  <c r="K50" i="7"/>
  <c r="J50" i="7"/>
  <c r="I50" i="7"/>
  <c r="H50" i="7"/>
  <c r="E50" i="7"/>
  <c r="D50" i="7"/>
  <c r="G50" i="7" s="1"/>
  <c r="C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K37" i="7"/>
  <c r="J37" i="7"/>
  <c r="I37" i="7"/>
  <c r="H37" i="7"/>
  <c r="E37" i="7"/>
  <c r="D37" i="7"/>
  <c r="C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K24" i="7"/>
  <c r="J24" i="7"/>
  <c r="I24" i="7"/>
  <c r="H24" i="7"/>
  <c r="E24" i="7"/>
  <c r="D24" i="7"/>
  <c r="C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63" i="7" l="1"/>
  <c r="F50" i="7"/>
  <c r="G37" i="7"/>
  <c r="F37" i="7"/>
  <c r="F24" i="7"/>
  <c r="G24" i="7"/>
</calcChain>
</file>

<file path=xl/sharedStrings.xml><?xml version="1.0" encoding="utf-8"?>
<sst xmlns="http://schemas.openxmlformats.org/spreadsheetml/2006/main" count="21" uniqueCount="16">
  <si>
    <t>카지노 순매출</t>
  </si>
  <si>
    <t>테이블</t>
  </si>
  <si>
    <t>머신</t>
  </si>
  <si>
    <t>총계</t>
  </si>
  <si>
    <t>카지노 홀드율</t>
  </si>
  <si>
    <t>카지노 드롭액</t>
  </si>
  <si>
    <t>월</t>
  </si>
  <si>
    <t>롯데관광개발 (드림타워 카지노)</t>
  </si>
  <si>
    <t>(단위 : 백만원, %, 명)</t>
  </si>
  <si>
    <t>카지노
방문객</t>
    <phoneticPr fontId="84" type="noConversion"/>
  </si>
  <si>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드림타워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카지노의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월별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영업실적입니다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완료되지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않은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상태에서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투자자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편의를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위하여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작성된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자료이며</t>
    </r>
    <r>
      <rPr>
        <sz val="11"/>
        <color theme="1"/>
        <rFont val="Arial"/>
        <family val="2"/>
      </rPr>
      <t xml:space="preserve">,
</t>
    </r>
    <r>
      <rPr>
        <sz val="11"/>
        <color theme="1"/>
        <rFont val="맑은 고딕"/>
        <family val="3"/>
        <charset val="129"/>
      </rPr>
      <t>본자료의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과정에서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있습니다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이러한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불확실성으로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인해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회사의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실적은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명시되어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있거나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묵시적으로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포함된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내용과</t>
    </r>
    <r>
      <rPr>
        <sz val="11"/>
        <color theme="1"/>
        <rFont val="Arial"/>
        <family val="2"/>
      </rPr>
      <t xml:space="preserve">    </t>
    </r>
    <r>
      <rPr>
        <sz val="11"/>
        <color theme="1"/>
        <rFont val="맑은 고딕"/>
        <family val="3"/>
        <charset val="129"/>
      </rPr>
      <t>차이가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양지하여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주시기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바랍니다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서면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승인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어떤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형식으로도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배포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없습니다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또한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해당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정보는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환경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혹은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사업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여건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등의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따라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별도의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공지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          </t>
    </r>
    <r>
      <rPr>
        <sz val="11"/>
        <color theme="1"/>
        <rFont val="맑은 고딕"/>
        <family val="3"/>
        <charset val="129"/>
      </rPr>
      <t>알려드립니다</t>
    </r>
    <r>
      <rPr>
        <sz val="11"/>
        <color theme="1"/>
        <rFont val="Arial"/>
        <family val="2"/>
      </rPr>
      <t xml:space="preserve">. 
</t>
    </r>
    <phoneticPr fontId="84" type="noConversion"/>
  </si>
  <si>
    <t>Total-22</t>
    <phoneticPr fontId="84" type="noConversion"/>
  </si>
  <si>
    <t>Total-23</t>
    <phoneticPr fontId="84" type="noConversion"/>
  </si>
  <si>
    <t>Total-24</t>
    <phoneticPr fontId="84" type="noConversion"/>
  </si>
  <si>
    <t>Total-25</t>
    <phoneticPr fontId="84" type="noConversion"/>
  </si>
  <si>
    <t>최근 12개월 평균 (Sep-24 ~ Aug-25)</t>
    <phoneticPr fontId="8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</si>
</sst>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dd\-mmm\-yy"/>
    <numFmt numFmtId="182" formatCode="_ * #,##0.00_ ;_ * \-#,##0.00_ ;_ * &quot;-&quot;??_ ;_ @_ "/>
    <numFmt numFmtId="183" formatCode="#,##0.0_);[Red]\(#,##0.0\)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&quot;₩&quot;#,##0.00;&quot;₩&quot;&quot;₩&quot;\-#,##0.00"/>
    <numFmt numFmtId="200" formatCode="&quot;₩&quot;#,##0.00;[Red]&quot;₩&quot;&quot;₩&quot;\-#,##0.00"/>
    <numFmt numFmtId="201" formatCode="_ &quot;₩&quot;* #,##0_ ;_ &quot;₩&quot;* &quot;₩&quot;\-#,##0_ ;_ &quot;₩&quot;* &quot;-&quot;_ ;_ @_ "/>
    <numFmt numFmtId="202" formatCode="_ * #,##0_ ;_ * &quot;₩&quot;\-#,##0_ ;_ * &quot;-&quot;_ ;_ @_ "/>
    <numFmt numFmtId="203" formatCode="_ &quot;₩&quot;* #,##0.00_ ;_ &quot;₩&quot;* &quot;₩&quot;\-#,##0.00_ ;_ &quot;₩&quot;* &quot;-&quot;??_ ;_ @_ "/>
    <numFmt numFmtId="204" formatCode="_ * #,##0.00_ ;_ * &quot;₩&quot;\-#,##0.00_ ;_ * &quot;-&quot;??_ ;_ @_ "/>
    <numFmt numFmtId="205" formatCode="&quot;₩&quot;#,##0;&quot;₩&quot;&quot;₩&quot;&quot;₩&quot;\-#,##0"/>
    <numFmt numFmtId="206" formatCode="&quot;₩&quot;#,##0;[Red]&quot;₩&quot;&quot;₩&quot;&quot;₩&quot;\-#,##0"/>
    <numFmt numFmtId="207" formatCode="&quot;₩&quot;#,##0.00;&quot;₩&quot;&quot;₩&quot;&quot;₩&quot;\-#,##0.00"/>
    <numFmt numFmtId="208" formatCode="&quot;₩&quot;#,##0.00;[Red]&quot;₩&quot;&quot;₩&quot;&quot;₩&quot;\-#,##0.00"/>
    <numFmt numFmtId="209" formatCode="_ &quot;₩&quot;* #,##0_ ;_ &quot;₩&quot;* &quot;₩&quot;&quot;₩&quot;\-#,##0_ ;_ &quot;₩&quot;* &quot;-&quot;_ ;_ @_ "/>
    <numFmt numFmtId="210" formatCode="_ * #,##0_ ;_ * &quot;₩&quot;&quot;₩&quot;\-#,##0_ ;_ * &quot;-&quot;_ ;_ @_ "/>
    <numFmt numFmtId="211" formatCode="_ &quot;₩&quot;* #,##0.00_ ;_ &quot;₩&quot;* \-#,##0.00_ ;_ &quot;₩&quot;* &quot;-&quot;??_ ;_ @_ "/>
    <numFmt numFmtId="212" formatCode="&quot;$&quot;#,##0;[Red]&quot;$&quot;\-#,##0"/>
    <numFmt numFmtId="213" formatCode="_ &quot;₩&quot;* #,##0_ ;_ &quot;₩&quot;* \-#,##0_ ;_ &quot;₩&quot;* &quot;-&quot;_ ;_ @_ "/>
    <numFmt numFmtId="214" formatCode="&quot;$&quot;#,##0.00;&quot;$&quot;\-#,##0.00"/>
    <numFmt numFmtId="215" formatCode="_ * #,##0_ ;_ * \-#,##0_ ;_ * &quot;-&quot;_ ;_ @_ "/>
    <numFmt numFmtId="216" formatCode="_(&quot;$&quot;* #,##0.000_);_(&quot;$&quot;* \(#,##0.000\);_(&quot;$&quot;* &quot;-&quot;??_);_(@_)"/>
    <numFmt numFmtId="217" formatCode="#,##0;\(#,##0\)"/>
    <numFmt numFmtId="218" formatCode="General_)"/>
    <numFmt numFmtId="219" formatCode="\U\$\ #,##0.&quot;/MT&quot;"/>
    <numFmt numFmtId="220" formatCode="_(&quot;$&quot;* #,##0.0_);_(&quot;$&quot;* \(#,##0.0\);_(&quot;$&quot;* &quot;-&quot;??_);_(@_)"/>
    <numFmt numFmtId="221" formatCode="yyyy&quot;-&quot;m&quot;-&quot;d"/>
    <numFmt numFmtId="222" formatCode="#,##0;[Red]\(#,##0\)"/>
    <numFmt numFmtId="223" formatCode="0.00%;\(0.00%\)"/>
    <numFmt numFmtId="224" formatCode="#,##0.0;\(#,##0.0\)"/>
    <numFmt numFmtId="225" formatCode="#,##0.00;\(#,##0.00\)"/>
    <numFmt numFmtId="226" formatCode="_ * #,##0.0_ ;_ * \-#,##0.0_ ;_ * &quot;-&quot;??_ ;_ @_ "/>
    <numFmt numFmtId="227" formatCode="0.0000%"/>
    <numFmt numFmtId="228" formatCode="0.00_)"/>
    <numFmt numFmtId="229" formatCode="#,##0.0\x;\(#,##0.0\x\)"/>
    <numFmt numFmtId="230" formatCode="yy&quot;/&quot;m&quot;/&quot;d"/>
    <numFmt numFmtId="231" formatCode="#,##0.00;[Red]\(#,##0.00\)"/>
    <numFmt numFmtId="232" formatCode="###0"/>
    <numFmt numFmtId="233" formatCode="&quot;₩&quot;#,##0;&quot;₩&quot;&quot;₩&quot;&quot;₩&quot;&quot;₩&quot;\-#,##0"/>
    <numFmt numFmtId="234" formatCode="&quot;$&quot;#,##0.00_);[Red]&quot;₩&quot;\(&quot;$&quot;#,##0.00&quot;₩&quot;\)"/>
    <numFmt numFmtId="235" formatCode="#,##0;[Red]&quot;-&quot;#,##0"/>
    <numFmt numFmtId="236" formatCode="mm&quot;월&quot;\ dd&quot;일&quot;"/>
    <numFmt numFmtId="237" formatCode="_ * #,##0.00_ ;_ * \-#,##0.00_ ;_ * &quot;-&quot;_ ;_ @_ "/>
    <numFmt numFmtId="238" formatCode="&quot;₩&quot;#,##0;&quot;₩&quot;\-#,##0"/>
  </numFmts>
  <fonts count="9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62"/>
      <name val="Arial"/>
      <family val="2"/>
    </font>
    <font>
      <sz val="11"/>
      <color theme="1"/>
      <name val="맑은 고딕"/>
      <family val="3"/>
      <charset val="129"/>
      <scheme val="major"/>
    </font>
    <font>
      <b/>
      <sz val="9"/>
      <color indexed="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name val="MS Sans Serif"/>
      <family val="2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Geneva"/>
      <family val="2"/>
    </font>
    <font>
      <sz val="8"/>
      <name val="Times New Roman"/>
      <family val="1"/>
    </font>
    <font>
      <sz val="16"/>
      <name val="굴림체"/>
      <family val="3"/>
      <charset val="129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b/>
      <sz val="12"/>
      <name val="Helv"/>
      <family val="2"/>
    </font>
    <font>
      <sz val="7"/>
      <name val="Arial"/>
      <family val="2"/>
    </font>
    <font>
      <sz val="10"/>
      <color indexed="18"/>
      <name val="Palatino"/>
      <family val="1"/>
    </font>
    <font>
      <b/>
      <sz val="10"/>
      <color indexed="9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name val="Palatino"/>
      <family val="1"/>
    </font>
    <font>
      <i/>
      <sz val="10"/>
      <name val="Helvetica"/>
      <family val="2"/>
    </font>
    <font>
      <sz val="11"/>
      <name val="µ¸¿ò"/>
      <family val="3"/>
      <charset val="129"/>
    </font>
    <font>
      <sz val="10"/>
      <color indexed="8"/>
      <name val="Arial"/>
      <family val="2"/>
    </font>
    <font>
      <sz val="10"/>
      <name val="Serifa 45"/>
      <family val="2"/>
    </font>
    <font>
      <b/>
      <sz val="8"/>
      <color indexed="12"/>
      <name val="Times New Roman"/>
      <family val="1"/>
    </font>
    <font>
      <b/>
      <sz val="9"/>
      <color indexed="52"/>
      <name val="Arial"/>
      <family val="2"/>
    </font>
    <font>
      <sz val="9"/>
      <color indexed="20"/>
      <name val="Arial"/>
      <family val="2"/>
    </font>
    <font>
      <u/>
      <sz val="7.5"/>
      <color indexed="36"/>
      <name val="Arial"/>
      <family val="2"/>
    </font>
    <font>
      <sz val="14"/>
      <name val="뼻뮝"/>
      <family val="3"/>
      <charset val="129"/>
    </font>
    <font>
      <sz val="11"/>
      <color indexed="8"/>
      <name val="돋움"/>
      <family val="3"/>
      <charset val="129"/>
    </font>
    <font>
      <sz val="9"/>
      <color indexed="60"/>
      <name val="Arial"/>
      <family val="2"/>
    </font>
    <font>
      <sz val="12"/>
      <name val="뼻뮝"/>
      <family val="1"/>
      <charset val="129"/>
    </font>
    <font>
      <i/>
      <sz val="9"/>
      <color indexed="18"/>
      <name val="Arial"/>
      <family val="2"/>
    </font>
    <font>
      <b/>
      <sz val="12"/>
      <color indexed="16"/>
      <name val="굴림체"/>
      <family val="3"/>
      <charset val="129"/>
    </font>
    <font>
      <sz val="9"/>
      <color indexed="52"/>
      <name val="Arial"/>
      <family val="2"/>
    </font>
    <font>
      <sz val="9"/>
      <color indexed="62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8"/>
      <color indexed="62"/>
      <name val="맑은 고딕"/>
      <family val="3"/>
      <charset val="129"/>
    </font>
    <font>
      <sz val="9"/>
      <color indexed="17"/>
      <name val="Arial"/>
      <family val="2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6"/>
      <color theme="1" tint="4.9989318521683403E-2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  <charset val="129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0"/>
      <color rgb="FF000000"/>
      <name val="돋움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8"/>
      </patternFill>
    </fill>
    <fill>
      <patternFill patternType="solid">
        <fgColor indexed="33"/>
        <bgColor indexed="64"/>
      </patternFill>
    </fill>
    <fill>
      <patternFill patternType="solid">
        <fgColor indexed="18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8" fillId="3" borderId="0">
      <alignment horizontal="left"/>
    </xf>
    <xf numFmtId="0" fontId="9" fillId="0" borderId="0"/>
    <xf numFmtId="0" fontId="10" fillId="0" borderId="0">
      <protection hidden="1"/>
    </xf>
    <xf numFmtId="0" fontId="6" fillId="3" borderId="0">
      <alignment horizontal="left" wrapText="1"/>
    </xf>
    <xf numFmtId="0" fontId="10" fillId="4" borderId="0">
      <alignment horizontal="left"/>
    </xf>
    <xf numFmtId="0" fontId="9" fillId="0" borderId="0" applyNumberFormat="0">
      <protection locked="0"/>
    </xf>
    <xf numFmtId="0" fontId="11" fillId="4" borderId="7">
      <alignment horizontal="center" wrapText="1"/>
    </xf>
    <xf numFmtId="0" fontId="10" fillId="4" borderId="7">
      <alignment horizontal="center" wrapText="1"/>
    </xf>
    <xf numFmtId="0" fontId="12" fillId="0" borderId="0"/>
    <xf numFmtId="0" fontId="12" fillId="5" borderId="0" applyNumberFormat="0">
      <alignment horizontal="right" wrapText="1"/>
    </xf>
    <xf numFmtId="0" fontId="12" fillId="6" borderId="0" applyNumberFormat="0">
      <alignment horizontal="right" wrapText="1"/>
      <protection locked="0"/>
    </xf>
    <xf numFmtId="0" fontId="13" fillId="7" borderId="0">
      <alignment horizontal="right"/>
    </xf>
    <xf numFmtId="181" fontId="13" fillId="7" borderId="0">
      <alignment horizontal="right"/>
    </xf>
    <xf numFmtId="0" fontId="13" fillId="7" borderId="0">
      <alignment horizontal="left"/>
    </xf>
    <xf numFmtId="0" fontId="4" fillId="0" borderId="0"/>
    <xf numFmtId="0" fontId="14" fillId="7" borderId="0">
      <alignment horizontal="left"/>
    </xf>
    <xf numFmtId="0" fontId="15" fillId="7" borderId="0">
      <alignment horizontal="left"/>
    </xf>
    <xf numFmtId="0" fontId="15" fillId="7" borderId="0">
      <alignment horizontal="left"/>
    </xf>
    <xf numFmtId="3" fontId="16" fillId="0" borderId="0"/>
    <xf numFmtId="182" fontId="12" fillId="0" borderId="0" applyFont="0" applyFill="0" applyBorder="0" applyAlignment="0" applyProtection="0"/>
    <xf numFmtId="0" fontId="2" fillId="0" borderId="0">
      <alignment vertical="center"/>
    </xf>
    <xf numFmtId="0" fontId="21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7" applyFon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7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11" fontId="12" fillId="9" borderId="0" applyFont="0" applyFill="0" applyBorder="0" applyAlignment="0" applyProtection="0">
      <alignment horizontal="center"/>
    </xf>
    <xf numFmtId="0" fontId="12" fillId="0" borderId="0"/>
    <xf numFmtId="41" fontId="12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horizontal="center" vertical="top"/>
    </xf>
    <xf numFmtId="0" fontId="12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212" fontId="20" fillId="0" borderId="0" applyFont="0" applyFill="0" applyBorder="0" applyAlignment="0" applyProtection="0"/>
    <xf numFmtId="213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214" fontId="20" fillId="0" borderId="0" applyFont="0" applyFill="0" applyBorder="0" applyAlignment="0" applyProtection="0"/>
    <xf numFmtId="211" fontId="39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9" fillId="0" borderId="14" applyNumberFormat="0" applyFill="0" applyAlignment="0" applyProtection="0"/>
    <xf numFmtId="215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7" fillId="21" borderId="15">
      <alignment horizontal="right"/>
    </xf>
    <xf numFmtId="0" fontId="43" fillId="0" borderId="0"/>
    <xf numFmtId="4" fontId="44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6" fontId="12" fillId="0" borderId="0" applyFont="0" applyFill="0" applyBorder="0" applyAlignment="0">
      <alignment horizontal="center" wrapText="1"/>
    </xf>
    <xf numFmtId="0" fontId="20" fillId="0" borderId="0"/>
    <xf numFmtId="217" fontId="37" fillId="0" borderId="0"/>
    <xf numFmtId="0" fontId="45" fillId="0" borderId="0" applyFont="0" applyFill="0" applyBorder="0" applyAlignment="0" applyProtection="0"/>
    <xf numFmtId="218" fontId="46" fillId="0" borderId="0">
      <alignment horizontal="right"/>
    </xf>
    <xf numFmtId="0" fontId="36" fillId="0" borderId="0" applyFont="0" applyFill="0" applyBorder="0" applyAlignment="0" applyProtection="0"/>
    <xf numFmtId="219" fontId="34" fillId="0" borderId="0">
      <protection locked="0"/>
    </xf>
    <xf numFmtId="0" fontId="34" fillId="0" borderId="0" applyFont="0" applyFill="0" applyBorder="0" applyAlignment="0" applyProtection="0"/>
    <xf numFmtId="220" fontId="12" fillId="0" borderId="0" applyFont="0" applyFill="0" applyBorder="0" applyAlignment="0">
      <alignment horizontal="center" wrapText="1"/>
    </xf>
    <xf numFmtId="0" fontId="20" fillId="0" borderId="0"/>
    <xf numFmtId="0" fontId="34" fillId="0" borderId="0"/>
    <xf numFmtId="0" fontId="47" fillId="0" borderId="16">
      <alignment horizontal="center" vertical="center"/>
    </xf>
    <xf numFmtId="38" fontId="25" fillId="22" borderId="15">
      <protection locked="0"/>
    </xf>
    <xf numFmtId="15" fontId="46" fillId="0" borderId="0">
      <alignment horizontal="left"/>
    </xf>
    <xf numFmtId="2" fontId="27" fillId="23" borderId="0">
      <alignment horizontal="left"/>
      <protection hidden="1"/>
    </xf>
    <xf numFmtId="0" fontId="20" fillId="0" borderId="0"/>
    <xf numFmtId="0" fontId="44" fillId="0" borderId="0">
      <protection locked="0"/>
    </xf>
    <xf numFmtId="0" fontId="48" fillId="0" borderId="0">
      <protection locked="0"/>
    </xf>
    <xf numFmtId="0" fontId="44" fillId="0" borderId="0">
      <protection locked="0"/>
    </xf>
    <xf numFmtId="0" fontId="49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21" fontId="34" fillId="0" borderId="0">
      <protection locked="0"/>
    </xf>
    <xf numFmtId="38" fontId="19" fillId="24" borderId="0" applyNumberFormat="0" applyBorder="0" applyAlignment="0" applyProtection="0"/>
    <xf numFmtId="0" fontId="50" fillId="0" borderId="0">
      <alignment horizontal="left"/>
    </xf>
    <xf numFmtId="0" fontId="15" fillId="0" borderId="17" applyNumberFormat="0" applyAlignment="0" applyProtection="0">
      <alignment horizontal="left" vertical="center"/>
    </xf>
    <xf numFmtId="0" fontId="15" fillId="0" borderId="13">
      <alignment horizontal="left" vertical="center"/>
    </xf>
    <xf numFmtId="191" fontId="34" fillId="0" borderId="0">
      <protection locked="0"/>
    </xf>
    <xf numFmtId="191" fontId="34" fillId="0" borderId="0">
      <protection locked="0"/>
    </xf>
    <xf numFmtId="222" fontId="51" fillId="0" borderId="0" applyBorder="0" applyAlignment="0"/>
    <xf numFmtId="180" fontId="37" fillId="0" borderId="0" applyAlignment="0">
      <protection locked="0"/>
    </xf>
    <xf numFmtId="223" fontId="52" fillId="0" borderId="0"/>
    <xf numFmtId="224" fontId="52" fillId="0" borderId="0"/>
    <xf numFmtId="225" fontId="52" fillId="0" borderId="0"/>
    <xf numFmtId="10" fontId="19" fillId="24" borderId="7" applyNumberFormat="0" applyBorder="0" applyAlignment="0" applyProtection="0"/>
    <xf numFmtId="37" fontId="53" fillId="25" borderId="0" applyFont="0" applyFill="0" applyBorder="0" applyAlignment="0">
      <alignment horizontal="center" vertical="center"/>
    </xf>
    <xf numFmtId="218" fontId="46" fillId="0" borderId="5" applyNumberFormat="0" applyAlignment="0"/>
    <xf numFmtId="0" fontId="54" fillId="0" borderId="12"/>
    <xf numFmtId="226" fontId="34" fillId="0" borderId="0" applyFont="0" applyFill="0" applyBorder="0" applyAlignment="0" applyProtection="0"/>
    <xf numFmtId="227" fontId="34" fillId="0" borderId="0" applyFont="0" applyFill="0" applyBorder="0" applyAlignment="0" applyProtection="0"/>
    <xf numFmtId="37" fontId="12" fillId="0" borderId="0"/>
    <xf numFmtId="37" fontId="55" fillId="0" borderId="0"/>
    <xf numFmtId="228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23" fontId="57" fillId="0" borderId="0"/>
    <xf numFmtId="224" fontId="57" fillId="0" borderId="0"/>
    <xf numFmtId="225" fontId="57" fillId="0" borderId="0"/>
    <xf numFmtId="229" fontId="57" fillId="0" borderId="0">
      <alignment horizontal="right"/>
    </xf>
    <xf numFmtId="0" fontId="22" fillId="0" borderId="10"/>
    <xf numFmtId="0" fontId="12" fillId="0" borderId="0" applyNumberFormat="0"/>
    <xf numFmtId="180" fontId="58" fillId="0" borderId="0" applyFill="0" applyBorder="0" applyProtection="0">
      <alignment vertical="top"/>
    </xf>
    <xf numFmtId="230" fontId="34" fillId="0" borderId="0">
      <protection locked="0"/>
    </xf>
    <xf numFmtId="10" fontId="12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6" fillId="26" borderId="0">
      <alignment horizontal="right"/>
    </xf>
    <xf numFmtId="0" fontId="54" fillId="0" borderId="0"/>
    <xf numFmtId="0" fontId="60" fillId="0" borderId="6" applyBorder="0">
      <alignment horizontal="center"/>
    </xf>
    <xf numFmtId="218" fontId="46" fillId="0" borderId="0" applyNumberFormat="0" applyAlignment="0"/>
    <xf numFmtId="231" fontId="18" fillId="27" borderId="0"/>
    <xf numFmtId="191" fontId="34" fillId="0" borderId="18">
      <protection locked="0"/>
    </xf>
    <xf numFmtId="183" fontId="19" fillId="28" borderId="15">
      <alignment horizontal="right"/>
    </xf>
    <xf numFmtId="183" fontId="13" fillId="28" borderId="15"/>
    <xf numFmtId="232" fontId="61" fillId="0" borderId="0"/>
    <xf numFmtId="0" fontId="62" fillId="28" borderId="7" applyFont="0" applyFill="0" applyBorder="0" applyAlignment="0" applyProtection="0">
      <alignment horizontal="center"/>
      <protection locked="0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3" borderId="19" applyNumberFormat="0" applyAlignment="0" applyProtection="0">
      <alignment vertical="center"/>
    </xf>
    <xf numFmtId="233" fontId="34" fillId="0" borderId="0">
      <protection locked="0"/>
    </xf>
    <xf numFmtId="0" fontId="33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64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22" fillId="14" borderId="20" applyNumberFormat="0" applyFont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234" fontId="20" fillId="34" borderId="7" applyNumberFormat="0">
      <alignment vertical="center"/>
    </xf>
    <xf numFmtId="234" fontId="20" fillId="0" borderId="7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5" borderId="21" applyNumberFormat="0" applyAlignment="0" applyProtection="0">
      <alignment vertical="center"/>
    </xf>
    <xf numFmtId="235" fontId="71" fillId="0" borderId="0">
      <alignment vertical="center"/>
    </xf>
    <xf numFmtId="0" fontId="7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7" fillId="0" borderId="0"/>
    <xf numFmtId="0" fontId="37" fillId="0" borderId="0"/>
    <xf numFmtId="0" fontId="7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236" fontId="20" fillId="0" borderId="0" applyFont="0" applyFill="0" applyBorder="0" applyAlignment="0" applyProtection="0"/>
    <xf numFmtId="0" fontId="73" fillId="12" borderId="19" applyNumberFormat="0" applyAlignment="0" applyProtection="0">
      <alignment vertical="center"/>
    </xf>
    <xf numFmtId="4" fontId="74" fillId="0" borderId="0" applyFont="0" applyFill="0" applyBorder="0" applyAlignment="0" applyProtection="0"/>
    <xf numFmtId="4" fontId="44" fillId="0" borderId="0">
      <protection locked="0"/>
    </xf>
    <xf numFmtId="3" fontId="74" fillId="0" borderId="0" applyFont="0" applyFill="0" applyBorder="0" applyAlignment="0" applyProtection="0"/>
    <xf numFmtId="0" fontId="33" fillId="0" borderId="0">
      <protection locked="0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23" fillId="33" borderId="19" applyNumberFormat="0" applyAlignment="0" applyProtection="0">
      <alignment vertical="center"/>
    </xf>
    <xf numFmtId="0" fontId="34" fillId="0" borderId="0" applyFont="0" applyFill="0" applyBorder="0" applyAlignment="0" applyProtection="0"/>
    <xf numFmtId="237" fontId="80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 applyNumberFormat="0" applyFill="0" applyBorder="0" applyAlignment="0" applyProtection="0">
      <alignment vertical="center"/>
    </xf>
    <xf numFmtId="0" fontId="44" fillId="0" borderId="27">
      <protection locked="0"/>
    </xf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8" fontId="74" fillId="0" borderId="0" applyFont="0" applyFill="0" applyBorder="0" applyAlignment="0" applyProtection="0"/>
    <xf numFmtId="0" fontId="33" fillId="0" borderId="0">
      <protection locked="0"/>
    </xf>
    <xf numFmtId="238" fontId="74" fillId="0" borderId="0" applyFont="0" applyFill="0" applyBorder="0" applyAlignment="0" applyProtection="0"/>
    <xf numFmtId="0" fontId="33" fillId="0" borderId="0">
      <protection locked="0"/>
    </xf>
  </cellStyleXfs>
  <cellXfs count="59">
    <xf numFmtId="0" fontId="0" fillId="0" borderId="0" xfId="0">
      <alignment vertical="center"/>
    </xf>
    <xf numFmtId="41" fontId="4" fillId="0" borderId="6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0" xfId="0" applyNumberFormat="1" applyFont="1" applyBorder="1">
      <alignment vertical="center"/>
    </xf>
    <xf numFmtId="180" fontId="4" fillId="0" borderId="6" xfId="2" applyNumberFormat="1" applyFont="1" applyBorder="1">
      <alignment vertical="center"/>
    </xf>
    <xf numFmtId="41" fontId="4" fillId="0" borderId="10" xfId="1" applyFont="1" applyBorder="1">
      <alignment vertical="center"/>
    </xf>
    <xf numFmtId="41" fontId="4" fillId="0" borderId="6" xfId="1" applyFont="1" applyFill="1" applyBorder="1">
      <alignment vertical="center"/>
    </xf>
    <xf numFmtId="41" fontId="4" fillId="0" borderId="0" xfId="1" applyFont="1" applyFill="1" applyBorder="1">
      <alignment vertical="center"/>
    </xf>
    <xf numFmtId="41" fontId="4" fillId="0" borderId="10" xfId="1" applyFont="1" applyFill="1" applyBorder="1">
      <alignment vertical="center"/>
    </xf>
    <xf numFmtId="41" fontId="4" fillId="0" borderId="4" xfId="1" applyFont="1" applyFill="1" applyBorder="1">
      <alignment vertical="center"/>
    </xf>
    <xf numFmtId="41" fontId="4" fillId="0" borderId="5" xfId="1" applyFont="1" applyFill="1" applyBorder="1">
      <alignment vertical="center"/>
    </xf>
    <xf numFmtId="41" fontId="4" fillId="0" borderId="9" xfId="1" applyFont="1" applyFill="1" applyBorder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>
      <alignment vertical="center"/>
    </xf>
    <xf numFmtId="0" fontId="2" fillId="7" borderId="0" xfId="25" applyFill="1" applyAlignment="1"/>
    <xf numFmtId="0" fontId="0" fillId="0" borderId="0" xfId="0">
      <alignment vertical="center"/>
    </xf>
    <xf numFmtId="0" fontId="17" fillId="8" borderId="0" xfId="0" applyFont="1" applyFill="1">
      <alignment vertical="center"/>
    </xf>
    <xf numFmtId="17" fontId="5" fillId="0" borderId="6" xfId="0" applyNumberFormat="1" applyFont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180" fontId="4" fillId="0" borderId="4" xfId="2" applyNumberFormat="1" applyFont="1" applyBorder="1">
      <alignment vertical="center"/>
    </xf>
    <xf numFmtId="180" fontId="4" fillId="0" borderId="9" xfId="2" applyNumberFormat="1" applyFont="1" applyBorder="1">
      <alignment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17" fontId="88" fillId="0" borderId="29" xfId="0" applyNumberFormat="1" applyFont="1" applyFill="1" applyBorder="1" applyAlignment="1">
      <alignment horizontal="center" vertical="center"/>
    </xf>
    <xf numFmtId="41" fontId="6" fillId="0" borderId="29" xfId="1" applyFont="1" applyFill="1" applyBorder="1">
      <alignment vertical="center"/>
    </xf>
    <xf numFmtId="41" fontId="6" fillId="0" borderId="30" xfId="1" applyFont="1" applyFill="1" applyBorder="1">
      <alignment vertical="center"/>
    </xf>
    <xf numFmtId="180" fontId="6" fillId="0" borderId="29" xfId="2" applyNumberFormat="1" applyFont="1" applyBorder="1">
      <alignment vertical="center"/>
    </xf>
    <xf numFmtId="41" fontId="6" fillId="0" borderId="28" xfId="1" applyFont="1" applyFill="1" applyBorder="1">
      <alignment vertical="center"/>
    </xf>
    <xf numFmtId="180" fontId="87" fillId="0" borderId="0" xfId="2" applyNumberFormat="1" applyFont="1">
      <alignment vertical="center"/>
    </xf>
    <xf numFmtId="180" fontId="87" fillId="0" borderId="0" xfId="0" applyNumberFormat="1" applyFont="1">
      <alignment vertical="center"/>
    </xf>
    <xf numFmtId="41" fontId="87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89" fillId="0" borderId="0" xfId="0" applyFont="1">
      <alignment vertical="center"/>
    </xf>
    <xf numFmtId="41" fontId="89" fillId="0" borderId="0" xfId="1" applyFont="1">
      <alignment vertical="center"/>
    </xf>
    <xf numFmtId="41" fontId="90" fillId="0" borderId="0" xfId="1" applyFont="1" applyAlignment="1">
      <alignment horizontal="right" vertical="center"/>
    </xf>
    <xf numFmtId="0" fontId="91" fillId="8" borderId="4" xfId="0" applyFont="1" applyFill="1" applyBorder="1" applyAlignment="1">
      <alignment horizontal="center" vertical="center"/>
    </xf>
    <xf numFmtId="0" fontId="91" fillId="8" borderId="5" xfId="0" applyFont="1" applyFill="1" applyBorder="1" applyAlignment="1">
      <alignment horizontal="center" vertical="center"/>
    </xf>
    <xf numFmtId="41" fontId="91" fillId="8" borderId="5" xfId="1" applyFont="1" applyFill="1" applyBorder="1" applyAlignment="1">
      <alignment horizontal="center" vertical="center"/>
    </xf>
    <xf numFmtId="41" fontId="4" fillId="0" borderId="0" xfId="1" applyFont="1" applyBorder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horizontal="right" vertical="center"/>
    </xf>
    <xf numFmtId="0" fontId="83" fillId="0" borderId="12" xfId="0" applyFont="1" applyBorder="1" applyAlignment="1">
      <alignment horizontal="left" vertical="center"/>
    </xf>
    <xf numFmtId="0" fontId="8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91" fillId="8" borderId="8" xfId="0" applyFont="1" applyFill="1" applyBorder="1" applyAlignment="1">
      <alignment horizontal="center" vertical="center"/>
    </xf>
    <xf numFmtId="0" fontId="91" fillId="8" borderId="9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 vertical="center"/>
    </xf>
    <xf numFmtId="0" fontId="91" fillId="8" borderId="3" xfId="0" applyFont="1" applyFill="1" applyBorder="1" applyAlignment="1">
      <alignment horizontal="center" vertical="center"/>
    </xf>
    <xf numFmtId="0" fontId="91" fillId="8" borderId="1" xfId="0" applyFont="1" applyFill="1" applyBorder="1" applyAlignment="1">
      <alignment horizontal="center" vertical="center"/>
    </xf>
    <xf numFmtId="41" fontId="91" fillId="8" borderId="8" xfId="1" applyFont="1" applyFill="1" applyBorder="1" applyAlignment="1">
      <alignment horizontal="center" vertical="center" wrapText="1"/>
    </xf>
    <xf numFmtId="41" fontId="91" fillId="8" borderId="9" xfId="1" applyFont="1" applyFill="1" applyBorder="1" applyAlignment="1">
      <alignment horizontal="center" vertical="center" wrapText="1"/>
    </xf>
    <xf numFmtId="0" fontId="4" fillId="0" borderId="0" xfId="0" quotePrefix="1" applyFont="1">
      <alignment vertical="center"/>
    </xf>
    <xf numFmtId="17" fontId="93" fillId="0" borderId="29" xfId="0" applyNumberFormat="1" applyFont="1" applyFill="1" applyBorder="1" applyAlignment="1">
      <alignment horizontal="left" vertical="center"/>
    </xf>
  </cellXfs>
  <cellStyles count="815">
    <cellStyle name="          _x000d__x000a_386grabber=vga.3gr_x000d__x000a_" xfId="26" xr:uid="{00000000-0005-0000-0000-000000000000}"/>
    <cellStyle name="          _x000d__x000a_shell=progman.exe_x000d__x000a_m" xfId="27" xr:uid="{00000000-0005-0000-0000-000001000000}"/>
    <cellStyle name="_x000a_386grabber=M" xfId="28" xr:uid="{00000000-0005-0000-0000-000002000000}"/>
    <cellStyle name="_x000a_386grabber=M 2" xfId="29" xr:uid="{00000000-0005-0000-0000-000003000000}"/>
    <cellStyle name="_x000a_386grabber=M 3" xfId="30" xr:uid="{00000000-0005-0000-0000-000004000000}"/>
    <cellStyle name="#,##0" xfId="31" xr:uid="{00000000-0005-0000-0000-000005000000}"/>
    <cellStyle name="#,##0!" xfId="32" xr:uid="{00000000-0005-0000-0000-000006000000}"/>
    <cellStyle name="#,##0$" xfId="33" xr:uid="{00000000-0005-0000-0000-000007000000}"/>
    <cellStyle name="#,##0$!" xfId="34" xr:uid="{00000000-0005-0000-0000-000008000000}"/>
    <cellStyle name="#,##0$$" xfId="35" xr:uid="{00000000-0005-0000-0000-000009000000}"/>
    <cellStyle name="#,##0$$!" xfId="36" xr:uid="{00000000-0005-0000-0000-00000A000000}"/>
    <cellStyle name="#,##0$$$" xfId="37" xr:uid="{00000000-0005-0000-0000-00000B000000}"/>
    <cellStyle name="#,##0$$$!" xfId="38" xr:uid="{00000000-0005-0000-0000-00000C000000}"/>
    <cellStyle name="#,##0$$$$" xfId="39" xr:uid="{00000000-0005-0000-0000-00000D000000}"/>
    <cellStyle name="#,##0$$$$!" xfId="40" xr:uid="{00000000-0005-0000-0000-00000E000000}"/>
    <cellStyle name="#,##0$$$$$" xfId="41" xr:uid="{00000000-0005-0000-0000-00000F000000}"/>
    <cellStyle name="#,##0$$$$$!" xfId="42" xr:uid="{00000000-0005-0000-0000-000010000000}"/>
    <cellStyle name="#,##0$$$$$$" xfId="43" xr:uid="{00000000-0005-0000-0000-000011000000}"/>
    <cellStyle name="#,##0$$$$$$!" xfId="44" xr:uid="{00000000-0005-0000-0000-000012000000}"/>
    <cellStyle name="#,##0$$$$$$$" xfId="45" xr:uid="{00000000-0005-0000-0000-000013000000}"/>
    <cellStyle name="#,##0$$$$$$$!" xfId="46" xr:uid="{00000000-0005-0000-0000-000014000000}"/>
    <cellStyle name="#,##0$$$$$$$$" xfId="47" xr:uid="{00000000-0005-0000-0000-000015000000}"/>
    <cellStyle name="#,##0$$$$$$_미정리예수금 " xfId="48" xr:uid="{00000000-0005-0000-0000-000016000000}"/>
    <cellStyle name="#,##0$$$$$_미정리예수금 " xfId="49" xr:uid="{00000000-0005-0000-0000-000017000000}"/>
    <cellStyle name="#,##0.0$" xfId="50" xr:uid="{00000000-0005-0000-0000-000018000000}"/>
    <cellStyle name="#,##0.0$!" xfId="51" xr:uid="{00000000-0005-0000-0000-000019000000}"/>
    <cellStyle name="#,##0.0$$" xfId="52" xr:uid="{00000000-0005-0000-0000-00001A000000}"/>
    <cellStyle name="#,##0.0$$!" xfId="53" xr:uid="{00000000-0005-0000-0000-00001B000000}"/>
    <cellStyle name="#,##0.0$$$" xfId="54" xr:uid="{00000000-0005-0000-0000-00001C000000}"/>
    <cellStyle name="#,##0.0$$$!" xfId="55" xr:uid="{00000000-0005-0000-0000-00001D000000}"/>
    <cellStyle name="#,##0.0$$$$" xfId="56" xr:uid="{00000000-0005-0000-0000-00001E000000}"/>
    <cellStyle name="#,##0.0$$$$!" xfId="57" xr:uid="{00000000-0005-0000-0000-00001F000000}"/>
    <cellStyle name="#,##0.0$$$$$" xfId="58" xr:uid="{00000000-0005-0000-0000-000020000000}"/>
    <cellStyle name="#,##0.0$$$$$!" xfId="59" xr:uid="{00000000-0005-0000-0000-000021000000}"/>
    <cellStyle name="#,##0.0$$$$$$" xfId="60" xr:uid="{00000000-0005-0000-0000-000022000000}"/>
    <cellStyle name="#,##0.0$$$$$$!" xfId="61" xr:uid="{00000000-0005-0000-0000-000023000000}"/>
    <cellStyle name="#,##0.0$$$$$$_미정리예수금 " xfId="62" xr:uid="{00000000-0005-0000-0000-000024000000}"/>
    <cellStyle name="#,##0.0$$$$_미정리예수금 " xfId="63" xr:uid="{00000000-0005-0000-0000-000025000000}"/>
    <cellStyle name="#,##0.0$$_미정리예수금 " xfId="64" xr:uid="{00000000-0005-0000-0000-000026000000}"/>
    <cellStyle name=".000" xfId="65" xr:uid="{00000000-0005-0000-0000-00002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6" xr:uid="{00000000-0005-0000-0000-000028000000}"/>
    <cellStyle name="?? [0]_VERA" xfId="67" xr:uid="{00000000-0005-0000-0000-000029000000}"/>
    <cellStyle name="??&amp;O?&amp;H?_x0008__x000f__x0007_?_x0007__x0001__x0001_" xfId="68" xr:uid="{00000000-0005-0000-0000-00002A000000}"/>
    <cellStyle name="??&amp;O?&amp;H?_x0008_??_x0007__x0001__x0001_" xfId="69" xr:uid="{00000000-0005-0000-0000-00002B000000}"/>
    <cellStyle name="?????" xfId="70" xr:uid="{00000000-0005-0000-0000-00002C000000}"/>
    <cellStyle name="??_OTC" xfId="71" xr:uid="{00000000-0005-0000-0000-00002D000000}"/>
    <cellStyle name="]_^[꺞_x0008_?" xfId="72" xr:uid="{00000000-0005-0000-0000-00002E000000}"/>
    <cellStyle name="_001300_대신" xfId="73" xr:uid="{00000000-0005-0000-0000-00002F000000}"/>
    <cellStyle name="_040527산업분석(표)" xfId="74" xr:uid="{00000000-0005-0000-0000-000030000000}"/>
    <cellStyle name="_040614인터파크(TC)_C(20)" xfId="75" xr:uid="{00000000-0005-0000-0000-000031000000}"/>
    <cellStyle name="_040906하나투어_C(18)" xfId="76" xr:uid="{00000000-0005-0000-0000-000032000000}"/>
    <cellStyle name="_040908엔터테인먼트(포럼)_TC" xfId="77" xr:uid="{00000000-0005-0000-0000-000033000000}"/>
    <cellStyle name="_050221우리홈쇼핑_제안서" xfId="78" xr:uid="{00000000-0005-0000-0000-000034000000}"/>
    <cellStyle name="_051208신세계(11월)_M" xfId="79" xr:uid="{00000000-0005-0000-0000-000035000000}"/>
    <cellStyle name="_061222_계정비교(변경전후)" xfId="80" xr:uid="{00000000-0005-0000-0000-000036000000}"/>
    <cellStyle name="_1_0131_최종)전사예산종합_공단,토토계정일치" xfId="81" xr:uid="{00000000-0005-0000-0000-000037000000}"/>
    <cellStyle name="_1_data yearly" xfId="82" xr:uid="{00000000-0005-0000-0000-000038000000}"/>
    <cellStyle name="_1_data yearly_1Compfinal test28LGE i" xfId="83" xr:uid="{00000000-0005-0000-0000-000039000000}"/>
    <cellStyle name="_1_data yearly_comparables analysis 040803" xfId="84" xr:uid="{00000000-0005-0000-0000-00003A000000}"/>
    <cellStyle name="_1_data yearly_comparables analysis 040803_1Compfinal test28LGE i" xfId="85" xr:uid="{00000000-0005-0000-0000-00003B000000}"/>
    <cellStyle name="_1_data yearly_comparables analysis 040803_CompsAll 042803" xfId="86" xr:uid="{00000000-0005-0000-0000-00003C000000}"/>
    <cellStyle name="_1_data yearly_comparables analysis 040803_CompsAll 042803_1Compfinal test28LGE i" xfId="87" xr:uid="{00000000-0005-0000-0000-00003D000000}"/>
    <cellStyle name="_1_data yearly_comparables analysis 040803_CompsAll 042803_Orion (excav@tor)" xfId="88" xr:uid="{00000000-0005-0000-0000-00003E000000}"/>
    <cellStyle name="_1_data yearly_comparables analysis 040803_Orion (excav@tor)" xfId="89" xr:uid="{00000000-0005-0000-0000-00003F000000}"/>
    <cellStyle name="_1_data yearly_Orion (excav@tor)" xfId="90" xr:uid="{00000000-0005-0000-0000-000040000000}"/>
    <cellStyle name="_1_data071802" xfId="91" xr:uid="{00000000-0005-0000-0000-000041000000}"/>
    <cellStyle name="_1_data071802_1Compfinal test28LGE i" xfId="92" xr:uid="{00000000-0005-0000-0000-000042000000}"/>
    <cellStyle name="_1_data071802_comparables analysis 040803" xfId="93" xr:uid="{00000000-0005-0000-0000-000043000000}"/>
    <cellStyle name="_1_data071802_comparables analysis 040803_1Compfinal test28LGE i" xfId="94" xr:uid="{00000000-0005-0000-0000-000044000000}"/>
    <cellStyle name="_1_data071802_comparables analysis 040803_CompsAll 042803" xfId="95" xr:uid="{00000000-0005-0000-0000-000045000000}"/>
    <cellStyle name="_1_data071802_comparables analysis 040803_CompsAll 042803_1Compfinal test28LGE i" xfId="96" xr:uid="{00000000-0005-0000-0000-000046000000}"/>
    <cellStyle name="_1_data071802_comparables analysis 040803_CompsAll 042803_Orion (excav@tor)" xfId="97" xr:uid="{00000000-0005-0000-0000-000047000000}"/>
    <cellStyle name="_1_data071802_comparables analysis 040803_Orion (excav@tor)" xfId="98" xr:uid="{00000000-0005-0000-0000-000048000000}"/>
    <cellStyle name="_1_data071802_Orion (excav@tor)" xfId="99" xr:uid="{00000000-0005-0000-0000-000049000000}"/>
    <cellStyle name="_1_data2" xfId="100" xr:uid="{00000000-0005-0000-0000-00004A000000}"/>
    <cellStyle name="_1_data2_1Compfinal test28LGE i" xfId="101" xr:uid="{00000000-0005-0000-0000-00004B000000}"/>
    <cellStyle name="_1_data2_comparables analysis 040803" xfId="102" xr:uid="{00000000-0005-0000-0000-00004C000000}"/>
    <cellStyle name="_1_data2_comparables analysis 040803_1Compfinal test28LGE i" xfId="103" xr:uid="{00000000-0005-0000-0000-00004D000000}"/>
    <cellStyle name="_1_data2_comparables analysis 040803_CompsAll 042803" xfId="104" xr:uid="{00000000-0005-0000-0000-00004E000000}"/>
    <cellStyle name="_1_data2_comparables analysis 040803_CompsAll 042803_1Compfinal test28LGE i" xfId="105" xr:uid="{00000000-0005-0000-0000-00004F000000}"/>
    <cellStyle name="_1_data2_comparables analysis 040803_CompsAll 042803_Orion (excav@tor)" xfId="106" xr:uid="{00000000-0005-0000-0000-000050000000}"/>
    <cellStyle name="_1_data2_comparables analysis 040803_Orion (excav@tor)" xfId="107" xr:uid="{00000000-0005-0000-0000-000051000000}"/>
    <cellStyle name="_1_data2_Orion (excav@tor)" xfId="108" xr:uid="{00000000-0005-0000-0000-000052000000}"/>
    <cellStyle name="_1Compfinal" xfId="109" xr:uid="{00000000-0005-0000-0000-000053000000}"/>
    <cellStyle name="_1Compfinal_1Compfinal test28LGE i" xfId="110" xr:uid="{00000000-0005-0000-0000-000054000000}"/>
    <cellStyle name="_1Compfinal_Orion (excav@tor)" xfId="111" xr:uid="{00000000-0005-0000-0000-000055000000}"/>
    <cellStyle name="_1LGE model 4-22-02 4pm" xfId="112" xr:uid="{00000000-0005-0000-0000-000056000000}"/>
    <cellStyle name="_1LGE model 4-22-02 4pm_1_data yearly" xfId="113" xr:uid="{00000000-0005-0000-0000-000057000000}"/>
    <cellStyle name="_1LGE model 4-22-02 4pm_1_data yearly_1Compfinal test28LGE i" xfId="114" xr:uid="{00000000-0005-0000-0000-000058000000}"/>
    <cellStyle name="_1LGE model 4-22-02 4pm_1_data yearly_comparables analysis 040803" xfId="115" xr:uid="{00000000-0005-0000-0000-000059000000}"/>
    <cellStyle name="_1LGE model 4-22-02 4pm_1_data yearly_comparables analysis 040803_1Compfinal test28LGE i" xfId="116" xr:uid="{00000000-0005-0000-0000-00005A000000}"/>
    <cellStyle name="_1LGE model 4-22-02 4pm_1_data yearly_comparables analysis 040803_CompsAll 042803" xfId="117" xr:uid="{00000000-0005-0000-0000-00005B000000}"/>
    <cellStyle name="_1LGE model 4-22-02 4pm_1_data yearly_comparables analysis 040803_CompsAll 042803_1Compfinal test28LGE i" xfId="118" xr:uid="{00000000-0005-0000-0000-00005C000000}"/>
    <cellStyle name="_1LGE model 4-22-02 4pm_1_data yearly_comparables analysis 040803_CompsAll 042803_Orion (excav@tor)" xfId="119" xr:uid="{00000000-0005-0000-0000-00005D000000}"/>
    <cellStyle name="_1LGE model 4-22-02 4pm_1_data yearly_comparables analysis 040803_Orion (excav@tor)" xfId="120" xr:uid="{00000000-0005-0000-0000-00005E000000}"/>
    <cellStyle name="_1LGE model 4-22-02 4pm_1_data yearly_Orion (excav@tor)" xfId="121" xr:uid="{00000000-0005-0000-0000-00005F000000}"/>
    <cellStyle name="_1LGE model 4-22-02 4pm_1_data2" xfId="122" xr:uid="{00000000-0005-0000-0000-000060000000}"/>
    <cellStyle name="_1LGE model 4-22-02 4pm_1_data2_1Compfinal test28LGE i" xfId="123" xr:uid="{00000000-0005-0000-0000-000061000000}"/>
    <cellStyle name="_1LGE model 4-22-02 4pm_1_data2_comparables analysis 040803" xfId="124" xr:uid="{00000000-0005-0000-0000-000062000000}"/>
    <cellStyle name="_1LGE model 4-22-02 4pm_1_data2_comparables analysis 040803_1Compfinal test28LGE i" xfId="125" xr:uid="{00000000-0005-0000-0000-000063000000}"/>
    <cellStyle name="_1LGE model 4-22-02 4pm_1_data2_comparables analysis 040803_CompsAll 042803" xfId="126" xr:uid="{00000000-0005-0000-0000-000064000000}"/>
    <cellStyle name="_1LGE model 4-22-02 4pm_1_data2_comparables analysis 040803_CompsAll 042803_1Compfinal test28LGE i" xfId="127" xr:uid="{00000000-0005-0000-0000-000065000000}"/>
    <cellStyle name="_1LGE model 4-22-02 4pm_1_data2_comparables analysis 040803_CompsAll 042803_Orion (excav@tor)" xfId="128" xr:uid="{00000000-0005-0000-0000-000066000000}"/>
    <cellStyle name="_1LGE model 4-22-02 4pm_1_data2_comparables analysis 040803_Orion (excav@tor)" xfId="129" xr:uid="{00000000-0005-0000-0000-000067000000}"/>
    <cellStyle name="_1LGE model 4-22-02 4pm_1_data2_Orion (excav@tor)" xfId="130" xr:uid="{00000000-0005-0000-0000-000068000000}"/>
    <cellStyle name="_1LGE model 4-22-02 4pm_1Compfinal test28LGE i" xfId="131" xr:uid="{00000000-0005-0000-0000-000069000000}"/>
    <cellStyle name="_1LGE model 4-22-02 4pm_comparables analysis 040803" xfId="132" xr:uid="{00000000-0005-0000-0000-00006A000000}"/>
    <cellStyle name="_1LGE model 4-22-02 4pm_comparables analysis 040803_1Compfinal test28LGE i" xfId="133" xr:uid="{00000000-0005-0000-0000-00006B000000}"/>
    <cellStyle name="_1LGE model 4-22-02 4pm_comparables analysis 040803_CompsAll 042803" xfId="134" xr:uid="{00000000-0005-0000-0000-00006C000000}"/>
    <cellStyle name="_1LGE model 4-22-02 4pm_comparables analysis 040803_CompsAll 042803_1Compfinal test28LGE i" xfId="135" xr:uid="{00000000-0005-0000-0000-00006D000000}"/>
    <cellStyle name="_1LGE model 4-22-02 4pm_comparables analysis 040803_CompsAll 042803_Orion (excav@tor)" xfId="136" xr:uid="{00000000-0005-0000-0000-00006E000000}"/>
    <cellStyle name="_1LGE model 4-22-02 4pm_comparables analysis 040803_Orion (excav@tor)" xfId="137" xr:uid="{00000000-0005-0000-0000-00006F000000}"/>
    <cellStyle name="_1LGE model 4-22-02 4pm_Orion (excav@tor)" xfId="138" xr:uid="{00000000-0005-0000-0000-000070000000}"/>
    <cellStyle name="_1LGE model 4-4-02 2pm" xfId="139" xr:uid="{00000000-0005-0000-0000-000071000000}"/>
    <cellStyle name="_1LGE model 4-4-02 2pm_1_data yearly" xfId="140" xr:uid="{00000000-0005-0000-0000-000072000000}"/>
    <cellStyle name="_1LGE model 4-4-02 2pm_1_data yearly_1Compfinal test28LGE i" xfId="141" xr:uid="{00000000-0005-0000-0000-000073000000}"/>
    <cellStyle name="_1LGE model 4-4-02 2pm_1_data yearly_comparables analysis 040803" xfId="142" xr:uid="{00000000-0005-0000-0000-000074000000}"/>
    <cellStyle name="_1LGE model 4-4-02 2pm_1_data yearly_comparables analysis 040803_1Compfinal test28LGE i" xfId="143" xr:uid="{00000000-0005-0000-0000-000075000000}"/>
    <cellStyle name="_1LGE model 4-4-02 2pm_1_data yearly_comparables analysis 040803_CompsAll 042803" xfId="144" xr:uid="{00000000-0005-0000-0000-000076000000}"/>
    <cellStyle name="_1LGE model 4-4-02 2pm_1_data yearly_comparables analysis 040803_CompsAll 042803_1Compfinal test28LGE i" xfId="145" xr:uid="{00000000-0005-0000-0000-000077000000}"/>
    <cellStyle name="_1LGE model 4-4-02 2pm_1_data yearly_comparables analysis 040803_CompsAll 042803_Orion (excav@tor)" xfId="146" xr:uid="{00000000-0005-0000-0000-000078000000}"/>
    <cellStyle name="_1LGE model 4-4-02 2pm_1_data yearly_comparables analysis 040803_Orion (excav@tor)" xfId="147" xr:uid="{00000000-0005-0000-0000-000079000000}"/>
    <cellStyle name="_1LGE model 4-4-02 2pm_1_data yearly_Orion (excav@tor)" xfId="148" xr:uid="{00000000-0005-0000-0000-00007A000000}"/>
    <cellStyle name="_1LGE model 4-4-02 2pm_1_data2" xfId="149" xr:uid="{00000000-0005-0000-0000-00007B000000}"/>
    <cellStyle name="_1LGE model 4-4-02 2pm_1_data2_1Compfinal test28LGE i" xfId="150" xr:uid="{00000000-0005-0000-0000-00007C000000}"/>
    <cellStyle name="_1LGE model 4-4-02 2pm_1_data2_comparables analysis 040803" xfId="151" xr:uid="{00000000-0005-0000-0000-00007D000000}"/>
    <cellStyle name="_1LGE model 4-4-02 2pm_1_data2_comparables analysis 040803_1Compfinal test28LGE i" xfId="152" xr:uid="{00000000-0005-0000-0000-00007E000000}"/>
    <cellStyle name="_1LGE model 4-4-02 2pm_1_data2_comparables analysis 040803_CompsAll 042803" xfId="153" xr:uid="{00000000-0005-0000-0000-00007F000000}"/>
    <cellStyle name="_1LGE model 4-4-02 2pm_1_data2_comparables analysis 040803_CompsAll 042803_1Compfinal test28LGE i" xfId="154" xr:uid="{00000000-0005-0000-0000-000080000000}"/>
    <cellStyle name="_1LGE model 4-4-02 2pm_1_data2_comparables analysis 040803_CompsAll 042803_Orion (excav@tor)" xfId="155" xr:uid="{00000000-0005-0000-0000-000081000000}"/>
    <cellStyle name="_1LGE model 4-4-02 2pm_1_data2_comparables analysis 040803_Orion (excav@tor)" xfId="156" xr:uid="{00000000-0005-0000-0000-000082000000}"/>
    <cellStyle name="_1LGE model 4-4-02 2pm_1_data2_Orion (excav@tor)" xfId="157" xr:uid="{00000000-0005-0000-0000-000083000000}"/>
    <cellStyle name="_1LGE model 4-4-02 2pm_1Compfinal test28LGE i" xfId="158" xr:uid="{00000000-0005-0000-0000-000084000000}"/>
    <cellStyle name="_1LGE model 4-4-02 2pm_comparables analysis 040803" xfId="159" xr:uid="{00000000-0005-0000-0000-000085000000}"/>
    <cellStyle name="_1LGE model 4-4-02 2pm_comparables analysis 040803_1Compfinal test28LGE i" xfId="160" xr:uid="{00000000-0005-0000-0000-000086000000}"/>
    <cellStyle name="_1LGE model 4-4-02 2pm_comparables analysis 040803_CompsAll 042803" xfId="161" xr:uid="{00000000-0005-0000-0000-000087000000}"/>
    <cellStyle name="_1LGE model 4-4-02 2pm_comparables analysis 040803_CompsAll 042803_1Compfinal test28LGE i" xfId="162" xr:uid="{00000000-0005-0000-0000-000088000000}"/>
    <cellStyle name="_1LGE model 4-4-02 2pm_comparables analysis 040803_CompsAll 042803_Orion (excav@tor)" xfId="163" xr:uid="{00000000-0005-0000-0000-000089000000}"/>
    <cellStyle name="_1LGE model 4-4-02 2pm_comparables analysis 040803_Orion (excav@tor)" xfId="164" xr:uid="{00000000-0005-0000-0000-00008A000000}"/>
    <cellStyle name="_1LGE model 4-4-02 2pm_Orion (excav@tor)" xfId="165" xr:uid="{00000000-0005-0000-0000-00008B000000}"/>
    <cellStyle name="_1LGE model 5-31-02 11am" xfId="166" xr:uid="{00000000-0005-0000-0000-00008C000000}"/>
    <cellStyle name="_1LGE model 5-31-02 11am_1_data yearly" xfId="167" xr:uid="{00000000-0005-0000-0000-00008D000000}"/>
    <cellStyle name="_1LGE model 5-31-02 11am_1_data yearly_1Compfinal test28LGE i" xfId="168" xr:uid="{00000000-0005-0000-0000-00008E000000}"/>
    <cellStyle name="_1LGE model 5-31-02 11am_1_data yearly_comparables analysis 040803" xfId="169" xr:uid="{00000000-0005-0000-0000-00008F000000}"/>
    <cellStyle name="_1LGE model 5-31-02 11am_1_data yearly_comparables analysis 040803_1Compfinal test28LGE i" xfId="170" xr:uid="{00000000-0005-0000-0000-000090000000}"/>
    <cellStyle name="_1LGE model 5-31-02 11am_1_data yearly_comparables analysis 040803_CompsAll 042803" xfId="171" xr:uid="{00000000-0005-0000-0000-000091000000}"/>
    <cellStyle name="_1LGE model 5-31-02 11am_1_data yearly_comparables analysis 040803_CompsAll 042803_1Compfinal test28LGE i" xfId="172" xr:uid="{00000000-0005-0000-0000-000092000000}"/>
    <cellStyle name="_1LGE model 5-31-02 11am_1_data yearly_comparables analysis 040803_CompsAll 042803_Orion (excav@tor)" xfId="173" xr:uid="{00000000-0005-0000-0000-000093000000}"/>
    <cellStyle name="_1LGE model 5-31-02 11am_1_data yearly_comparables analysis 040803_Orion (excav@tor)" xfId="174" xr:uid="{00000000-0005-0000-0000-000094000000}"/>
    <cellStyle name="_1LGE model 5-31-02 11am_1_data yearly_Orion (excav@tor)" xfId="175" xr:uid="{00000000-0005-0000-0000-000095000000}"/>
    <cellStyle name="_1LGE model 5-31-02 11am_1_data2" xfId="176" xr:uid="{00000000-0005-0000-0000-000096000000}"/>
    <cellStyle name="_1LGE model 5-31-02 11am_1_data2_1Compfinal test28LGE i" xfId="177" xr:uid="{00000000-0005-0000-0000-000097000000}"/>
    <cellStyle name="_1LGE model 5-31-02 11am_1_data2_comparables analysis 040803" xfId="178" xr:uid="{00000000-0005-0000-0000-000098000000}"/>
    <cellStyle name="_1LGE model 5-31-02 11am_1_data2_comparables analysis 040803_1Compfinal test28LGE i" xfId="179" xr:uid="{00000000-0005-0000-0000-000099000000}"/>
    <cellStyle name="_1LGE model 5-31-02 11am_1_data2_comparables analysis 040803_CompsAll 042803" xfId="180" xr:uid="{00000000-0005-0000-0000-00009A000000}"/>
    <cellStyle name="_1LGE model 5-31-02 11am_1_data2_comparables analysis 040803_CompsAll 042803_1Compfinal test28LGE i" xfId="181" xr:uid="{00000000-0005-0000-0000-00009B000000}"/>
    <cellStyle name="_1LGE model 5-31-02 11am_1_data2_comparables analysis 040803_CompsAll 042803_Orion (excav@tor)" xfId="182" xr:uid="{00000000-0005-0000-0000-00009C000000}"/>
    <cellStyle name="_1LGE model 5-31-02 11am_1_data2_comparables analysis 040803_Orion (excav@tor)" xfId="183" xr:uid="{00000000-0005-0000-0000-00009D000000}"/>
    <cellStyle name="_1LGE model 5-31-02 11am_1_data2_Orion (excav@tor)" xfId="184" xr:uid="{00000000-0005-0000-0000-00009E000000}"/>
    <cellStyle name="_1LGE model 5-31-02 11am_1Compfinal test28LGE i" xfId="185" xr:uid="{00000000-0005-0000-0000-00009F000000}"/>
    <cellStyle name="_1LGE model 5-31-02 11am_comparables analysis 040803" xfId="186" xr:uid="{00000000-0005-0000-0000-0000A0000000}"/>
    <cellStyle name="_1LGE model 5-31-02 11am_comparables analysis 040803_1Compfinal test28LGE i" xfId="187" xr:uid="{00000000-0005-0000-0000-0000A1000000}"/>
    <cellStyle name="_1LGE model 5-31-02 11am_comparables analysis 040803_CompsAll 042803" xfId="188" xr:uid="{00000000-0005-0000-0000-0000A2000000}"/>
    <cellStyle name="_1LGE model 5-31-02 11am_comparables analysis 040803_CompsAll 042803_1Compfinal test28LGE i" xfId="189" xr:uid="{00000000-0005-0000-0000-0000A3000000}"/>
    <cellStyle name="_1LGE model 5-31-02 11am_comparables analysis 040803_CompsAll 042803_Orion (excav@tor)" xfId="190" xr:uid="{00000000-0005-0000-0000-0000A4000000}"/>
    <cellStyle name="_1LGE model 5-31-02 11am_comparables analysis 040803_Orion (excav@tor)" xfId="191" xr:uid="{00000000-0005-0000-0000-0000A5000000}"/>
    <cellStyle name="_1LGE model 5-31-02 11am_Orion (excav@tor)" xfId="192" xr:uid="{00000000-0005-0000-0000-0000A6000000}"/>
    <cellStyle name="_1LGE model 5-7-02 4pm" xfId="193" xr:uid="{00000000-0005-0000-0000-0000A7000000}"/>
    <cellStyle name="_1LGE model 5-7-02 4pm_1_data yearly" xfId="194" xr:uid="{00000000-0005-0000-0000-0000A8000000}"/>
    <cellStyle name="_1LGE model 5-7-02 4pm_1_data yearly_1Compfinal test28LGE i" xfId="195" xr:uid="{00000000-0005-0000-0000-0000A9000000}"/>
    <cellStyle name="_1LGE model 5-7-02 4pm_1_data yearly_comparables analysis 040803" xfId="196" xr:uid="{00000000-0005-0000-0000-0000AA000000}"/>
    <cellStyle name="_1LGE model 5-7-02 4pm_1_data yearly_comparables analysis 040803_1Compfinal test28LGE i" xfId="197" xr:uid="{00000000-0005-0000-0000-0000AB000000}"/>
    <cellStyle name="_1LGE model 5-7-02 4pm_1_data yearly_comparables analysis 040803_CompsAll 042803" xfId="198" xr:uid="{00000000-0005-0000-0000-0000AC000000}"/>
    <cellStyle name="_1LGE model 5-7-02 4pm_1_data yearly_comparables analysis 040803_CompsAll 042803_1Compfinal test28LGE i" xfId="199" xr:uid="{00000000-0005-0000-0000-0000AD000000}"/>
    <cellStyle name="_1LGE model 5-7-02 4pm_1_data yearly_comparables analysis 040803_CompsAll 042803_Orion (excav@tor)" xfId="200" xr:uid="{00000000-0005-0000-0000-0000AE000000}"/>
    <cellStyle name="_1LGE model 5-7-02 4pm_1_data yearly_comparables analysis 040803_Orion (excav@tor)" xfId="201" xr:uid="{00000000-0005-0000-0000-0000AF000000}"/>
    <cellStyle name="_1LGE model 5-7-02 4pm_1_data yearly_Orion (excav@tor)" xfId="202" xr:uid="{00000000-0005-0000-0000-0000B0000000}"/>
    <cellStyle name="_1LGE model 5-7-02 4pm_1_data2" xfId="203" xr:uid="{00000000-0005-0000-0000-0000B1000000}"/>
    <cellStyle name="_1LGE model 5-7-02 4pm_1_data2_1Compfinal test28LGE i" xfId="204" xr:uid="{00000000-0005-0000-0000-0000B2000000}"/>
    <cellStyle name="_1LGE model 5-7-02 4pm_1_data2_comparables analysis 040803" xfId="205" xr:uid="{00000000-0005-0000-0000-0000B3000000}"/>
    <cellStyle name="_1LGE model 5-7-02 4pm_1_data2_comparables analysis 040803_1Compfinal test28LGE i" xfId="206" xr:uid="{00000000-0005-0000-0000-0000B4000000}"/>
    <cellStyle name="_1LGE model 5-7-02 4pm_1_data2_comparables analysis 040803_CompsAll 042803" xfId="207" xr:uid="{00000000-0005-0000-0000-0000B5000000}"/>
    <cellStyle name="_1LGE model 5-7-02 4pm_1_data2_comparables analysis 040803_CompsAll 042803_1Compfinal test28LGE i" xfId="208" xr:uid="{00000000-0005-0000-0000-0000B6000000}"/>
    <cellStyle name="_1LGE model 5-7-02 4pm_1_data2_comparables analysis 040803_CompsAll 042803_Orion (excav@tor)" xfId="209" xr:uid="{00000000-0005-0000-0000-0000B7000000}"/>
    <cellStyle name="_1LGE model 5-7-02 4pm_1_data2_comparables analysis 040803_Orion (excav@tor)" xfId="210" xr:uid="{00000000-0005-0000-0000-0000B8000000}"/>
    <cellStyle name="_1LGE model 5-7-02 4pm_1_data2_Orion (excav@tor)" xfId="211" xr:uid="{00000000-0005-0000-0000-0000B9000000}"/>
    <cellStyle name="_1LGE model 5-7-02 4pm_1Compfinal test28LGE i" xfId="212" xr:uid="{00000000-0005-0000-0000-0000BA000000}"/>
    <cellStyle name="_1LGE model 5-7-02 4pm_comparables analysis 040803" xfId="213" xr:uid="{00000000-0005-0000-0000-0000BB000000}"/>
    <cellStyle name="_1LGE model 5-7-02 4pm_comparables analysis 040803_1Compfinal test28LGE i" xfId="214" xr:uid="{00000000-0005-0000-0000-0000BC000000}"/>
    <cellStyle name="_1LGE model 5-7-02 4pm_comparables analysis 040803_CompsAll 042803" xfId="215" xr:uid="{00000000-0005-0000-0000-0000BD000000}"/>
    <cellStyle name="_1LGE model 5-7-02 4pm_comparables analysis 040803_CompsAll 042803_1Compfinal test28LGE i" xfId="216" xr:uid="{00000000-0005-0000-0000-0000BE000000}"/>
    <cellStyle name="_1LGE model 5-7-02 4pm_comparables analysis 040803_CompsAll 042803_Orion (excav@tor)" xfId="217" xr:uid="{00000000-0005-0000-0000-0000BF000000}"/>
    <cellStyle name="_1LGE model 5-7-02 4pm_comparables analysis 040803_Orion (excav@tor)" xfId="218" xr:uid="{00000000-0005-0000-0000-0000C0000000}"/>
    <cellStyle name="_1LGE model 5-7-02 4pm_Orion (excav@tor)" xfId="219" xr:uid="{00000000-0005-0000-0000-0000C1000000}"/>
    <cellStyle name="_1LGE model 6-2-02 9am" xfId="220" xr:uid="{00000000-0005-0000-0000-0000C2000000}"/>
    <cellStyle name="_1LGE model 6-2-02 9am_1_data yearly" xfId="221" xr:uid="{00000000-0005-0000-0000-0000C3000000}"/>
    <cellStyle name="_1LGE model 6-2-02 9am_1_data yearly_1Compfinal test28LGE i" xfId="222" xr:uid="{00000000-0005-0000-0000-0000C4000000}"/>
    <cellStyle name="_1LGE model 6-2-02 9am_1_data yearly_comparables analysis 040803" xfId="223" xr:uid="{00000000-0005-0000-0000-0000C5000000}"/>
    <cellStyle name="_1LGE model 6-2-02 9am_1_data yearly_comparables analysis 040803_1Compfinal test28LGE i" xfId="224" xr:uid="{00000000-0005-0000-0000-0000C6000000}"/>
    <cellStyle name="_1LGE model 6-2-02 9am_1_data yearly_comparables analysis 040803_CompsAll 042803" xfId="225" xr:uid="{00000000-0005-0000-0000-0000C7000000}"/>
    <cellStyle name="_1LGE model 6-2-02 9am_1_data yearly_comparables analysis 040803_CompsAll 042803_1Compfinal test28LGE i" xfId="226" xr:uid="{00000000-0005-0000-0000-0000C8000000}"/>
    <cellStyle name="_1LGE model 6-2-02 9am_1_data yearly_comparables analysis 040803_CompsAll 042803_Orion (excav@tor)" xfId="227" xr:uid="{00000000-0005-0000-0000-0000C9000000}"/>
    <cellStyle name="_1LGE model 6-2-02 9am_1_data yearly_comparables analysis 040803_Orion (excav@tor)" xfId="228" xr:uid="{00000000-0005-0000-0000-0000CA000000}"/>
    <cellStyle name="_1LGE model 6-2-02 9am_1_data yearly_Orion (excav@tor)" xfId="229" xr:uid="{00000000-0005-0000-0000-0000CB000000}"/>
    <cellStyle name="_1LGE model 6-2-02 9am_1_data2" xfId="230" xr:uid="{00000000-0005-0000-0000-0000CC000000}"/>
    <cellStyle name="_1LGE model 6-2-02 9am_1_data2_1Compfinal test28LGE i" xfId="231" xr:uid="{00000000-0005-0000-0000-0000CD000000}"/>
    <cellStyle name="_1LGE model 6-2-02 9am_1_data2_comparables analysis 040803" xfId="232" xr:uid="{00000000-0005-0000-0000-0000CE000000}"/>
    <cellStyle name="_1LGE model 6-2-02 9am_1_data2_comparables analysis 040803_1Compfinal test28LGE i" xfId="233" xr:uid="{00000000-0005-0000-0000-0000CF000000}"/>
    <cellStyle name="_1LGE model 6-2-02 9am_1_data2_comparables analysis 040803_CompsAll 042803" xfId="234" xr:uid="{00000000-0005-0000-0000-0000D0000000}"/>
    <cellStyle name="_1LGE model 6-2-02 9am_1_data2_comparables analysis 040803_CompsAll 042803_1Compfinal test28LGE i" xfId="235" xr:uid="{00000000-0005-0000-0000-0000D1000000}"/>
    <cellStyle name="_1LGE model 6-2-02 9am_1_data2_comparables analysis 040803_CompsAll 042803_Orion (excav@tor)" xfId="236" xr:uid="{00000000-0005-0000-0000-0000D2000000}"/>
    <cellStyle name="_1LGE model 6-2-02 9am_1_data2_comparables analysis 040803_Orion (excav@tor)" xfId="237" xr:uid="{00000000-0005-0000-0000-0000D3000000}"/>
    <cellStyle name="_1LGE model 6-2-02 9am_1_data2_Orion (excav@tor)" xfId="238" xr:uid="{00000000-0005-0000-0000-0000D4000000}"/>
    <cellStyle name="_1LGE model 6-2-02 9am_1Compfinal test28LGE i" xfId="239" xr:uid="{00000000-0005-0000-0000-0000D5000000}"/>
    <cellStyle name="_1LGE model 6-2-02 9am_comparables analysis 040803" xfId="240" xr:uid="{00000000-0005-0000-0000-0000D6000000}"/>
    <cellStyle name="_1LGE model 6-2-02 9am_comparables analysis 040803_1Compfinal test28LGE i" xfId="241" xr:uid="{00000000-0005-0000-0000-0000D7000000}"/>
    <cellStyle name="_1LGE model 6-2-02 9am_comparables analysis 040803_CompsAll 042803" xfId="242" xr:uid="{00000000-0005-0000-0000-0000D8000000}"/>
    <cellStyle name="_1LGE model 6-2-02 9am_comparables analysis 040803_CompsAll 042803_1Compfinal test28LGE i" xfId="243" xr:uid="{00000000-0005-0000-0000-0000D9000000}"/>
    <cellStyle name="_1LGE model 6-2-02 9am_comparables analysis 040803_CompsAll 042803_Orion (excav@tor)" xfId="244" xr:uid="{00000000-0005-0000-0000-0000DA000000}"/>
    <cellStyle name="_1LGE model 6-2-02 9am_comparables analysis 040803_Orion (excav@tor)" xfId="245" xr:uid="{00000000-0005-0000-0000-0000DB000000}"/>
    <cellStyle name="_1LGE model 6-2-02 9am_Orion (excav@tor)" xfId="246" xr:uid="{00000000-0005-0000-0000-0000DC000000}"/>
    <cellStyle name="_1LGE model 9-17-02 2pm" xfId="247" xr:uid="{00000000-0005-0000-0000-0000DD000000}"/>
    <cellStyle name="_1LGE model 9-17-02 2pm_1Compfinal test28LGE i" xfId="248" xr:uid="{00000000-0005-0000-0000-0000DE000000}"/>
    <cellStyle name="_1LGE model 9-17-02 2pm_comparables analysis 040803" xfId="249" xr:uid="{00000000-0005-0000-0000-0000DF000000}"/>
    <cellStyle name="_1LGE model 9-17-02 2pm_comparables analysis 040803_1Compfinal test28LGE i" xfId="250" xr:uid="{00000000-0005-0000-0000-0000E0000000}"/>
    <cellStyle name="_1LGE model 9-17-02 2pm_comparables analysis 040803_CompsAll 042803" xfId="251" xr:uid="{00000000-0005-0000-0000-0000E1000000}"/>
    <cellStyle name="_1LGE model 9-17-02 2pm_comparables analysis 040803_CompsAll 042803_1Compfinal test28LGE i" xfId="252" xr:uid="{00000000-0005-0000-0000-0000E2000000}"/>
    <cellStyle name="_a00140_Jinro" xfId="253" xr:uid="{00000000-0005-0000-0000-0000E3000000}"/>
    <cellStyle name="_A01800_오리온_revised_(1)(1)-Soutput sheet 추가" xfId="254" xr:uid="{00000000-0005-0000-0000-0000E4000000}"/>
    <cellStyle name="_Book2" xfId="255" xr:uid="{00000000-0005-0000-0000-0000E5000000}"/>
    <cellStyle name="_Book3" xfId="256" xr:uid="{00000000-0005-0000-0000-0000E6000000}"/>
    <cellStyle name="_Book3_풀무원추정030408" xfId="257" xr:uid="{00000000-0005-0000-0000-0000E7000000}"/>
    <cellStyle name="_Book3_풀무원추정030408_풀무원추정030408" xfId="258" xr:uid="{00000000-0005-0000-0000-0000E8000000}"/>
    <cellStyle name="_data_annl" xfId="259" xr:uid="{00000000-0005-0000-0000-0000E9000000}"/>
    <cellStyle name="_data_mkt" xfId="260" xr:uid="{00000000-0005-0000-0000-0000EA000000}"/>
    <cellStyle name="_data_quart" xfId="261" xr:uid="{00000000-0005-0000-0000-0000EB000000}"/>
    <cellStyle name="_DCF_Toto" xfId="262" xr:uid="{00000000-0005-0000-0000-0000EC000000}"/>
    <cellStyle name="_DMC-2.xls Chart 1" xfId="263" xr:uid="{00000000-0005-0000-0000-0000ED000000}"/>
    <cellStyle name="_DMC-2.xls Chart 1_a00140_Jinro" xfId="264" xr:uid="{00000000-0005-0000-0000-0000EE000000}"/>
    <cellStyle name="_DMC-2.xls Chart 1_A01800_오리온_revised_(1)(1)-Soutput sheet 추가" xfId="265" xr:uid="{00000000-0005-0000-0000-0000EF000000}"/>
    <cellStyle name="_DMC-2.xls Chart 1_DCF_Toto" xfId="266" xr:uid="{00000000-0005-0000-0000-0000F0000000}"/>
    <cellStyle name="_DMC-2.xls Chart 1_Hite_Aug" xfId="267" xr:uid="{00000000-0005-0000-0000-0000F1000000}"/>
    <cellStyle name="_DMC-2.xls Chart 1_Keyang_earnings" xfId="268" xr:uid="{00000000-0005-0000-0000-0000F2000000}"/>
    <cellStyle name="_DMC-2.xls Chart 1_Keyang_earnings_HotelShilla_earnings" xfId="269" xr:uid="{00000000-0005-0000-0000-0000F3000000}"/>
    <cellStyle name="_DMC-2.xls Chart 1_Keyang_earnings_HotelShilla_earnings (050530)" xfId="270" xr:uid="{00000000-0005-0000-0000-0000F4000000}"/>
    <cellStyle name="_DMC-2.xls Chart 1_Keyang_earnings_KangwonLand_earnings_1" xfId="271" xr:uid="{00000000-0005-0000-0000-0000F5000000}"/>
    <cellStyle name="_DMC-2.xls Chart 1_Keyang_earnings_Keyang_earnings" xfId="272" xr:uid="{00000000-0005-0000-0000-0000F6000000}"/>
    <cellStyle name="_DMC-2.xls Chart 1_Keyang_earnings_Paradise_earnings" xfId="273" xr:uid="{00000000-0005-0000-0000-0000F7000000}"/>
    <cellStyle name="_DMC-2.xls Chart 1_Orion_Feb" xfId="274" xr:uid="{00000000-0005-0000-0000-0000F8000000}"/>
    <cellStyle name="_DMC-2.xls Chart 1_Pulmuone_Feb04" xfId="275" xr:uid="{00000000-0005-0000-0000-0000F9000000}"/>
    <cellStyle name="_DMC-2.xls Chart 1_VM_제조" xfId="276" xr:uid="{00000000-0005-0000-0000-0000FA000000}"/>
    <cellStyle name="_Eguide11111" xfId="277" xr:uid="{00000000-0005-0000-0000-0000FB000000}"/>
    <cellStyle name="_EM_SBS" xfId="278" xr:uid="{00000000-0005-0000-0000-0000FC000000}"/>
    <cellStyle name="_HE-1H99-Project.xls Chart 1" xfId="279" xr:uid="{00000000-0005-0000-0000-0000FD000000}"/>
    <cellStyle name="_HE-1H99-Project.xls Chart 1_Keyang_earnings" xfId="280" xr:uid="{00000000-0005-0000-0000-0000FE000000}"/>
    <cellStyle name="_HE-1H99-Project.xls Chart 1_Keyang_earnings_HotelShilla_earnings" xfId="281" xr:uid="{00000000-0005-0000-0000-0000FF000000}"/>
    <cellStyle name="_HE-1H99-Project.xls Chart 1_Keyang_earnings_HotelShilla_earnings (050530)" xfId="282" xr:uid="{00000000-0005-0000-0000-000000010000}"/>
    <cellStyle name="_HE-1H99-Project.xls Chart 1_Keyang_earnings_KangwonLand_earnings_1" xfId="283" xr:uid="{00000000-0005-0000-0000-000001010000}"/>
    <cellStyle name="_HE-1H99-Project.xls Chart 1_Keyang_earnings_Keyang_earnings" xfId="284" xr:uid="{00000000-0005-0000-0000-000002010000}"/>
    <cellStyle name="_HE-1H99-Project.xls Chart 1_Keyang_earnings_Paradise_earnings" xfId="285" xr:uid="{00000000-0005-0000-0000-000003010000}"/>
    <cellStyle name="_HE-1H99-Project.xls Chart 2" xfId="286" xr:uid="{00000000-0005-0000-0000-000004010000}"/>
    <cellStyle name="_HE-1H99-Project.xls Chart 2_Keyang_earnings" xfId="287" xr:uid="{00000000-0005-0000-0000-000005010000}"/>
    <cellStyle name="_HE-1H99-Project.xls Chart 2_Keyang_earnings_HotelShilla_earnings" xfId="288" xr:uid="{00000000-0005-0000-0000-000006010000}"/>
    <cellStyle name="_HE-1H99-Project.xls Chart 2_Keyang_earnings_HotelShilla_earnings (050530)" xfId="289" xr:uid="{00000000-0005-0000-0000-000007010000}"/>
    <cellStyle name="_HE-1H99-Project.xls Chart 2_Keyang_earnings_KangwonLand_earnings_1" xfId="290" xr:uid="{00000000-0005-0000-0000-000008010000}"/>
    <cellStyle name="_HE-1H99-Project.xls Chart 2_Keyang_earnings_Keyang_earnings" xfId="291" xr:uid="{00000000-0005-0000-0000-000009010000}"/>
    <cellStyle name="_HE-1H99-Project.xls Chart 2_Keyang_earnings_Paradise_earnings" xfId="292" xr:uid="{00000000-0005-0000-0000-00000A010000}"/>
    <cellStyle name="_HE-1H99-Project.xls Chart 3" xfId="293" xr:uid="{00000000-0005-0000-0000-00000B010000}"/>
    <cellStyle name="_HE-1H99-Project.xls Chart 3_Keyang_earnings" xfId="294" xr:uid="{00000000-0005-0000-0000-00000C010000}"/>
    <cellStyle name="_HE-1H99-Project.xls Chart 3_Keyang_earnings_HotelShilla_earnings" xfId="295" xr:uid="{00000000-0005-0000-0000-00000D010000}"/>
    <cellStyle name="_HE-1H99-Project.xls Chart 3_Keyang_earnings_HotelShilla_earnings (050530)" xfId="296" xr:uid="{00000000-0005-0000-0000-00000E010000}"/>
    <cellStyle name="_HE-1H99-Project.xls Chart 3_Keyang_earnings_KangwonLand_earnings_1" xfId="297" xr:uid="{00000000-0005-0000-0000-00000F010000}"/>
    <cellStyle name="_HE-1H99-Project.xls Chart 3_Keyang_earnings_Keyang_earnings" xfId="298" xr:uid="{00000000-0005-0000-0000-000010010000}"/>
    <cellStyle name="_HE-1H99-Project.xls Chart 3_Keyang_earnings_Paradise_earnings" xfId="299" xr:uid="{00000000-0005-0000-0000-000011010000}"/>
    <cellStyle name="_HE-1H99-Project.xls Chart 4" xfId="300" xr:uid="{00000000-0005-0000-0000-000012010000}"/>
    <cellStyle name="_HE-1H99-Project.xls Chart 4_Keyang_earnings" xfId="301" xr:uid="{00000000-0005-0000-0000-000013010000}"/>
    <cellStyle name="_HE-1H99-Project.xls Chart 4_Keyang_earnings_HotelShilla_earnings" xfId="302" xr:uid="{00000000-0005-0000-0000-000014010000}"/>
    <cellStyle name="_HE-1H99-Project.xls Chart 4_Keyang_earnings_HotelShilla_earnings (050530)" xfId="303" xr:uid="{00000000-0005-0000-0000-000015010000}"/>
    <cellStyle name="_HE-1H99-Project.xls Chart 4_Keyang_earnings_KangwonLand_earnings_1" xfId="304" xr:uid="{00000000-0005-0000-0000-000016010000}"/>
    <cellStyle name="_HE-1H99-Project.xls Chart 4_Keyang_earnings_Keyang_earnings" xfId="305" xr:uid="{00000000-0005-0000-0000-000017010000}"/>
    <cellStyle name="_HE-1H99-Project.xls Chart 4_Keyang_earnings_Paradise_earnings" xfId="306" xr:uid="{00000000-0005-0000-0000-000018010000}"/>
    <cellStyle name="_HE-1H99-Project.xls Chart 5" xfId="307" xr:uid="{00000000-0005-0000-0000-000019010000}"/>
    <cellStyle name="_HE-1H99-Project.xls Chart 5_Keyang_earnings" xfId="308" xr:uid="{00000000-0005-0000-0000-00001A010000}"/>
    <cellStyle name="_HE-1H99-Project.xls Chart 5_Keyang_earnings_HotelShilla_earnings" xfId="309" xr:uid="{00000000-0005-0000-0000-00001B010000}"/>
    <cellStyle name="_HE-1H99-Project.xls Chart 5_Keyang_earnings_HotelShilla_earnings (050530)" xfId="310" xr:uid="{00000000-0005-0000-0000-00001C010000}"/>
    <cellStyle name="_HE-1H99-Project.xls Chart 5_Keyang_earnings_KangwonLand_earnings_1" xfId="311" xr:uid="{00000000-0005-0000-0000-00001D010000}"/>
    <cellStyle name="_HE-1H99-Project.xls Chart 5_Keyang_earnings_Keyang_earnings" xfId="312" xr:uid="{00000000-0005-0000-0000-00001E010000}"/>
    <cellStyle name="_HE-1H99-Project.xls Chart 5_Keyang_earnings_Paradise_earnings" xfId="313" xr:uid="{00000000-0005-0000-0000-00001F010000}"/>
    <cellStyle name="_HE-1H99-Project.xls Chart 6" xfId="314" xr:uid="{00000000-0005-0000-0000-000020010000}"/>
    <cellStyle name="_HE-1H99-Project.xls Chart 6_Keyang_earnings" xfId="315" xr:uid="{00000000-0005-0000-0000-000021010000}"/>
    <cellStyle name="_HE-1H99-Project.xls Chart 6_Keyang_earnings_HotelShilla_earnings" xfId="316" xr:uid="{00000000-0005-0000-0000-000022010000}"/>
    <cellStyle name="_HE-1H99-Project.xls Chart 6_Keyang_earnings_HotelShilla_earnings (050530)" xfId="317" xr:uid="{00000000-0005-0000-0000-000023010000}"/>
    <cellStyle name="_HE-1H99-Project.xls Chart 6_Keyang_earnings_KangwonLand_earnings_1" xfId="318" xr:uid="{00000000-0005-0000-0000-000024010000}"/>
    <cellStyle name="_HE-1H99-Project.xls Chart 6_Keyang_earnings_Keyang_earnings" xfId="319" xr:uid="{00000000-0005-0000-0000-000025010000}"/>
    <cellStyle name="_HE-1H99-Project.xls Chart 6_Keyang_earnings_Paradise_earnings" xfId="320" xr:uid="{00000000-0005-0000-0000-000026010000}"/>
    <cellStyle name="_HE-1H99-Project.xls Chart 7" xfId="321" xr:uid="{00000000-0005-0000-0000-000027010000}"/>
    <cellStyle name="_HE-1H99-Project.xls Chart 7_Keyang_earnings" xfId="322" xr:uid="{00000000-0005-0000-0000-000028010000}"/>
    <cellStyle name="_HE-1H99-Project.xls Chart 7_Keyang_earnings_HotelShilla_earnings" xfId="323" xr:uid="{00000000-0005-0000-0000-000029010000}"/>
    <cellStyle name="_HE-1H99-Project.xls Chart 7_Keyang_earnings_HotelShilla_earnings (050530)" xfId="324" xr:uid="{00000000-0005-0000-0000-00002A010000}"/>
    <cellStyle name="_HE-1H99-Project.xls Chart 7_Keyang_earnings_KangwonLand_earnings_1" xfId="325" xr:uid="{00000000-0005-0000-0000-00002B010000}"/>
    <cellStyle name="_HE-1H99-Project.xls Chart 7_Keyang_earnings_Keyang_earnings" xfId="326" xr:uid="{00000000-0005-0000-0000-00002C010000}"/>
    <cellStyle name="_HE-1H99-Project.xls Chart 7_Keyang_earnings_Paradise_earnings" xfId="327" xr:uid="{00000000-0005-0000-0000-00002D010000}"/>
    <cellStyle name="_Hite_Aug" xfId="328" xr:uid="{00000000-0005-0000-0000-00002E010000}"/>
    <cellStyle name="_Jinro-FS" xfId="329" xr:uid="{00000000-0005-0000-0000-00002F010000}"/>
    <cellStyle name="_Keyang_earnings" xfId="330" xr:uid="{00000000-0005-0000-0000-000030010000}"/>
    <cellStyle name="_Keyang_earnings_HotelShilla_earnings" xfId="331" xr:uid="{00000000-0005-0000-0000-000031010000}"/>
    <cellStyle name="_Keyang_earnings_HotelShilla_earnings (050530)" xfId="332" xr:uid="{00000000-0005-0000-0000-000032010000}"/>
    <cellStyle name="_Keyang_earnings_KangwonLand_earnings_1" xfId="333" xr:uid="{00000000-0005-0000-0000-000033010000}"/>
    <cellStyle name="_Keyang_earnings_Keyang_earnings" xfId="334" xr:uid="{00000000-0005-0000-0000-000034010000}"/>
    <cellStyle name="_Keyang_earnings_Paradise_earnings" xfId="335" xr:uid="{00000000-0005-0000-0000-000035010000}"/>
    <cellStyle name="_LG상사" xfId="336" xr:uid="{00000000-0005-0000-0000-000036010000}"/>
    <cellStyle name="_Orion_Feb" xfId="337" xr:uid="{00000000-0005-0000-0000-000037010000}"/>
    <cellStyle name="_PLDT" xfId="338" xr:uid="{00000000-0005-0000-0000-000038010000}"/>
    <cellStyle name="_PLDT_a00140_Jinro" xfId="339" xr:uid="{00000000-0005-0000-0000-000039010000}"/>
    <cellStyle name="_PLDT_A01800_오리온_revised_(1)(1)-Soutput sheet 추가" xfId="340" xr:uid="{00000000-0005-0000-0000-00003A010000}"/>
    <cellStyle name="_PLDT_DCF_Toto" xfId="341" xr:uid="{00000000-0005-0000-0000-00003B010000}"/>
    <cellStyle name="_PLDT_Hite_Aug" xfId="342" xr:uid="{00000000-0005-0000-0000-00003C010000}"/>
    <cellStyle name="_PLDT_Keyang_earnings" xfId="343" xr:uid="{00000000-0005-0000-0000-00003D010000}"/>
    <cellStyle name="_PLDT_Keyang_earnings_HotelShilla_earnings" xfId="344" xr:uid="{00000000-0005-0000-0000-00003E010000}"/>
    <cellStyle name="_PLDT_Keyang_earnings_HotelShilla_earnings (050530)" xfId="345" xr:uid="{00000000-0005-0000-0000-00003F010000}"/>
    <cellStyle name="_PLDT_Keyang_earnings_KangwonLand_earnings_1" xfId="346" xr:uid="{00000000-0005-0000-0000-000040010000}"/>
    <cellStyle name="_PLDT_Keyang_earnings_Keyang_earnings" xfId="347" xr:uid="{00000000-0005-0000-0000-000041010000}"/>
    <cellStyle name="_PLDT_Keyang_earnings_Paradise_earnings" xfId="348" xr:uid="{00000000-0005-0000-0000-000042010000}"/>
    <cellStyle name="_PLDT_Orion_Feb" xfId="349" xr:uid="{00000000-0005-0000-0000-000043010000}"/>
    <cellStyle name="_PLDT_Pulmuone_Feb04" xfId="350" xr:uid="{00000000-0005-0000-0000-000044010000}"/>
    <cellStyle name="_PLDT_VM_제조" xfId="351" xr:uid="{00000000-0005-0000-0000-000045010000}"/>
    <cellStyle name="_Pulmuone_Feb04" xfId="352" xr:uid="{00000000-0005-0000-0000-000046010000}"/>
    <cellStyle name="_quart" xfId="353" xr:uid="{00000000-0005-0000-0000-000047010000}"/>
    <cellStyle name="_setting" xfId="354" xr:uid="{00000000-0005-0000-0000-000048010000}"/>
    <cellStyle name="_setting_capex" xfId="355" xr:uid="{00000000-0005-0000-0000-000049010000}"/>
    <cellStyle name="_setting_data_annl" xfId="356" xr:uid="{00000000-0005-0000-0000-00004A010000}"/>
    <cellStyle name="_setting_data_annl_Book2" xfId="357" xr:uid="{00000000-0005-0000-0000-00004B010000}"/>
    <cellStyle name="_setting_data_mkt" xfId="358" xr:uid="{00000000-0005-0000-0000-00004C010000}"/>
    <cellStyle name="_setting_data_mkt_Book2" xfId="359" xr:uid="{00000000-0005-0000-0000-00004D010000}"/>
    <cellStyle name="_setting_data_quart" xfId="360" xr:uid="{00000000-0005-0000-0000-00004E010000}"/>
    <cellStyle name="_setting_data_quart_Book2" xfId="361" xr:uid="{00000000-0005-0000-0000-00004F010000}"/>
    <cellStyle name="_setting_data_quart_V04370" xfId="362" xr:uid="{00000000-0005-0000-0000-000050010000}"/>
    <cellStyle name="_setting_qrt_cal" xfId="363" xr:uid="{00000000-0005-0000-0000-000051010000}"/>
    <cellStyle name="_setting_qrt_cal_Book2" xfId="364" xr:uid="{00000000-0005-0000-0000-000052010000}"/>
    <cellStyle name="_setting_qrt_cal_data_annl" xfId="365" xr:uid="{00000000-0005-0000-0000-000053010000}"/>
    <cellStyle name="_setting_qrt_cal_data_mkt" xfId="366" xr:uid="{00000000-0005-0000-0000-000054010000}"/>
    <cellStyle name="_setting_qrt_cal_data_quart" xfId="367" xr:uid="{00000000-0005-0000-0000-000055010000}"/>
    <cellStyle name="_setting_qrt_cal_quart" xfId="368" xr:uid="{00000000-0005-0000-0000-000056010000}"/>
    <cellStyle name="_setting_qrt_cal_sheet4" xfId="369" xr:uid="{00000000-0005-0000-0000-000057010000}"/>
    <cellStyle name="_setting_qrt_cal_V00140" xfId="370" xr:uid="{00000000-0005-0000-0000-000058010000}"/>
    <cellStyle name="_setting_qrt_cal_V04370" xfId="371" xr:uid="{00000000-0005-0000-0000-000059010000}"/>
    <cellStyle name="_setting_qrt_cal_매출및이익" xfId="372" xr:uid="{00000000-0005-0000-0000-00005A010000}"/>
    <cellStyle name="_setting_qrt_cal_수정" xfId="373" xr:uid="{00000000-0005-0000-0000-00005B010000}"/>
    <cellStyle name="_setting_quart" xfId="374" xr:uid="{00000000-0005-0000-0000-00005C010000}"/>
    <cellStyle name="_setting_quart_Book2" xfId="375" xr:uid="{00000000-0005-0000-0000-00005D010000}"/>
    <cellStyle name="_setting_quart_data_annl" xfId="376" xr:uid="{00000000-0005-0000-0000-00005E010000}"/>
    <cellStyle name="_setting_quart_data_mkt" xfId="377" xr:uid="{00000000-0005-0000-0000-00005F010000}"/>
    <cellStyle name="_setting_quart_data_quart" xfId="378" xr:uid="{00000000-0005-0000-0000-000060010000}"/>
    <cellStyle name="_setting_quart_quart" xfId="379" xr:uid="{00000000-0005-0000-0000-000061010000}"/>
    <cellStyle name="_setting_quart_sheet4" xfId="380" xr:uid="{00000000-0005-0000-0000-000062010000}"/>
    <cellStyle name="_setting_quart_V00140" xfId="381" xr:uid="{00000000-0005-0000-0000-000063010000}"/>
    <cellStyle name="_setting_quart_V04370" xfId="382" xr:uid="{00000000-0005-0000-0000-000064010000}"/>
    <cellStyle name="_setting_quart_매출및이익" xfId="383" xr:uid="{00000000-0005-0000-0000-000065010000}"/>
    <cellStyle name="_setting_quart_수정" xfId="384" xr:uid="{00000000-0005-0000-0000-000066010000}"/>
    <cellStyle name="_setting_sheet4" xfId="385" xr:uid="{00000000-0005-0000-0000-000067010000}"/>
    <cellStyle name="_setting_모닝용" xfId="386" xr:uid="{00000000-0005-0000-0000-000068010000}"/>
    <cellStyle name="_setting_현대자동차aa" xfId="387" xr:uid="{00000000-0005-0000-0000-000069010000}"/>
    <cellStyle name="_Sheet1" xfId="388" xr:uid="{00000000-0005-0000-0000-00006A010000}"/>
    <cellStyle name="_sheet4" xfId="389" xr:uid="{00000000-0005-0000-0000-00006B010000}"/>
    <cellStyle name="_tax" xfId="390" xr:uid="{00000000-0005-0000-0000-00006C010000}"/>
    <cellStyle name="_tax_a00140_Jinro" xfId="391" xr:uid="{00000000-0005-0000-0000-00006D010000}"/>
    <cellStyle name="_tax_A01800_오리온_revised_(1)(1)-Soutput sheet 추가" xfId="392" xr:uid="{00000000-0005-0000-0000-00006E010000}"/>
    <cellStyle name="_tax_DCF_Toto" xfId="393" xr:uid="{00000000-0005-0000-0000-00006F010000}"/>
    <cellStyle name="_tax_Hite_Aug" xfId="394" xr:uid="{00000000-0005-0000-0000-000070010000}"/>
    <cellStyle name="_tax_Keyang_earnings" xfId="395" xr:uid="{00000000-0005-0000-0000-000071010000}"/>
    <cellStyle name="_tax_Keyang_earnings_HotelShilla_earnings" xfId="396" xr:uid="{00000000-0005-0000-0000-000072010000}"/>
    <cellStyle name="_tax_Keyang_earnings_HotelShilla_earnings (050530)" xfId="397" xr:uid="{00000000-0005-0000-0000-000073010000}"/>
    <cellStyle name="_tax_Keyang_earnings_KangwonLand_earnings_1" xfId="398" xr:uid="{00000000-0005-0000-0000-000074010000}"/>
    <cellStyle name="_tax_Keyang_earnings_Keyang_earnings" xfId="399" xr:uid="{00000000-0005-0000-0000-000075010000}"/>
    <cellStyle name="_tax_Keyang_earnings_Paradise_earnings" xfId="400" xr:uid="{00000000-0005-0000-0000-000076010000}"/>
    <cellStyle name="_tax_Orion_Feb" xfId="401" xr:uid="{00000000-0005-0000-0000-000077010000}"/>
    <cellStyle name="_tax_Pulmuone_Feb04" xfId="402" xr:uid="{00000000-0005-0000-0000-000078010000}"/>
    <cellStyle name="_tax_VM_제조" xfId="403" xr:uid="{00000000-0005-0000-0000-000079010000}"/>
    <cellStyle name="_Tourism Cost" xfId="404" xr:uid="{00000000-0005-0000-0000-00007A010000}"/>
    <cellStyle name="_V00140" xfId="405" xr:uid="{00000000-0005-0000-0000-00007B010000}"/>
    <cellStyle name="_v01800_계열사" xfId="406" xr:uid="{00000000-0005-0000-0000-00007C010000}"/>
    <cellStyle name="_V04370" xfId="407" xr:uid="{00000000-0005-0000-0000-00007D010000}"/>
    <cellStyle name="_v05180" xfId="408" xr:uid="{00000000-0005-0000-0000-00007E010000}"/>
    <cellStyle name="_V33780" xfId="409" xr:uid="{00000000-0005-0000-0000-00007F010000}"/>
    <cellStyle name="_Val" xfId="410" xr:uid="{00000000-0005-0000-0000-000080010000}"/>
    <cellStyle name="_valuation_model1" xfId="411" xr:uid="{00000000-0005-0000-0000-000081010000}"/>
    <cellStyle name="_VM_제조" xfId="412" xr:uid="{00000000-0005-0000-0000-000082010000}"/>
    <cellStyle name="_wise" xfId="413" xr:uid="{00000000-0005-0000-0000-000083010000}"/>
    <cellStyle name="_건설" xfId="414" xr:uid="{00000000-0005-0000-0000-000084010000}"/>
    <cellStyle name="_롯데쇼핑_20060117" xfId="415" xr:uid="{00000000-0005-0000-0000-000085010000}"/>
    <cellStyle name="_롯데쇼핑_20060802" xfId="416" xr:uid="{00000000-0005-0000-0000-000086010000}"/>
    <cellStyle name="_매출및이익" xfId="417" xr:uid="{00000000-0005-0000-0000-000087010000}"/>
    <cellStyle name="_배당 및 지분법이익" xfId="418" xr:uid="{00000000-0005-0000-0000-000088010000}"/>
    <cellStyle name="_수정" xfId="419" xr:uid="{00000000-0005-0000-0000-000089010000}"/>
    <cellStyle name="_시장" xfId="420" xr:uid="{00000000-0005-0000-0000-00008A010000}"/>
    <cellStyle name="_에스비에스_20070319" xfId="421" xr:uid="{00000000-0005-0000-0000-00008B010000}"/>
    <cellStyle name="_온라인점유율" xfId="422" xr:uid="{00000000-0005-0000-0000-00008C010000}"/>
    <cellStyle name="_인터파크추정0406" xfId="423" xr:uid="{00000000-0005-0000-0000-00008D010000}"/>
    <cellStyle name="_전자상거래시장(통계처예)" xfId="424" xr:uid="{00000000-0005-0000-0000-00008E010000}"/>
    <cellStyle name="_제일기획추정040129" xfId="425" xr:uid="{00000000-0005-0000-0000-00008F010000}"/>
    <cellStyle name="_조직도" xfId="426" xr:uid="{00000000-0005-0000-0000-000090010000}"/>
    <cellStyle name="_조직도_a00140_Jinro" xfId="427" xr:uid="{00000000-0005-0000-0000-000091010000}"/>
    <cellStyle name="_조직도_A01800_오리온_revised_(1)(1)-Soutput sheet 추가" xfId="428" xr:uid="{00000000-0005-0000-0000-000092010000}"/>
    <cellStyle name="_조직도_DCF_Toto" xfId="429" xr:uid="{00000000-0005-0000-0000-000093010000}"/>
    <cellStyle name="_조직도_Hite_Aug" xfId="430" xr:uid="{00000000-0005-0000-0000-000094010000}"/>
    <cellStyle name="_조직도_Keyang_earnings" xfId="431" xr:uid="{00000000-0005-0000-0000-000095010000}"/>
    <cellStyle name="_조직도_Keyang_earnings_HotelShilla_earnings" xfId="432" xr:uid="{00000000-0005-0000-0000-000096010000}"/>
    <cellStyle name="_조직도_Keyang_earnings_HotelShilla_earnings (050530)" xfId="433" xr:uid="{00000000-0005-0000-0000-000097010000}"/>
    <cellStyle name="_조직도_Keyang_earnings_KangwonLand_earnings_1" xfId="434" xr:uid="{00000000-0005-0000-0000-000098010000}"/>
    <cellStyle name="_조직도_Keyang_earnings_Keyang_earnings" xfId="435" xr:uid="{00000000-0005-0000-0000-000099010000}"/>
    <cellStyle name="_조직도_Keyang_earnings_Paradise_earnings" xfId="436" xr:uid="{00000000-0005-0000-0000-00009A010000}"/>
    <cellStyle name="_조직도_Orion_Feb" xfId="437" xr:uid="{00000000-0005-0000-0000-00009B010000}"/>
    <cellStyle name="_조직도_Pulmuone_Feb04" xfId="438" xr:uid="{00000000-0005-0000-0000-00009C010000}"/>
    <cellStyle name="_조직도_VM_제조" xfId="439" xr:uid="{00000000-0005-0000-0000-00009D010000}"/>
    <cellStyle name="_큐릭스_20060623" xfId="440" xr:uid="{00000000-0005-0000-0000-00009E010000}"/>
    <cellStyle name="_풀무원추정030408" xfId="441" xr:uid="{00000000-0005-0000-0000-00009F010000}"/>
    <cellStyle name="_풀무원추정030408_풀무원추정030408" xfId="442" xr:uid="{00000000-0005-0000-0000-0000A0010000}"/>
    <cellStyle name="_풀무원추정030408_풀무원추정030408_Book3" xfId="443" xr:uid="{00000000-0005-0000-0000-0000A1010000}"/>
    <cellStyle name="_풀무원추정030408_풀무원추정030408_Book3_풀무원추정030408" xfId="444" xr:uid="{00000000-0005-0000-0000-0000A2010000}"/>
    <cellStyle name="_풀무원추정030408_풀무원추정030408_Book3_풀무원추정030408_풀무원추정030408" xfId="445" xr:uid="{00000000-0005-0000-0000-0000A3010000}"/>
    <cellStyle name="_풀무원추정030408_풀무원추정030408_풀무원추정030408" xfId="446" xr:uid="{00000000-0005-0000-0000-0000A4010000}"/>
    <cellStyle name="_풀무원추정030408_풀무원추정030408_풀무원추정030408_풀무원추정030408" xfId="447" xr:uid="{00000000-0005-0000-0000-0000A5010000}"/>
    <cellStyle name="_풀무원추정030408_풀무원추정030408_풀무원추정030408_풀무원추정030408_풀무원추정030408" xfId="448" xr:uid="{00000000-0005-0000-0000-0000A6010000}"/>
    <cellStyle name="¤@?e_TEST-1 " xfId="449" xr:uid="{00000000-0005-0000-0000-0000A7010000}"/>
    <cellStyle name="20% - 강조색1 2" xfId="450" xr:uid="{00000000-0005-0000-0000-0000A8010000}"/>
    <cellStyle name="20% - 강조색2 2" xfId="451" xr:uid="{00000000-0005-0000-0000-0000A9010000}"/>
    <cellStyle name="20% - 강조색3 2" xfId="452" xr:uid="{00000000-0005-0000-0000-0000AA010000}"/>
    <cellStyle name="20% - 강조색4 2" xfId="453" xr:uid="{00000000-0005-0000-0000-0000AB010000}"/>
    <cellStyle name="20% - 강조색5 2" xfId="454" xr:uid="{00000000-0005-0000-0000-0000AC010000}"/>
    <cellStyle name="20% - 강조색6 2" xfId="455" xr:uid="{00000000-0005-0000-0000-0000AD010000}"/>
    <cellStyle name="40% - 강조색1 2" xfId="456" xr:uid="{00000000-0005-0000-0000-0000AE010000}"/>
    <cellStyle name="40% - 강조색2 2" xfId="457" xr:uid="{00000000-0005-0000-0000-0000AF010000}"/>
    <cellStyle name="40% - 강조색3 2" xfId="458" xr:uid="{00000000-0005-0000-0000-0000B0010000}"/>
    <cellStyle name="40% - 강조색4 2" xfId="459" xr:uid="{00000000-0005-0000-0000-0000B1010000}"/>
    <cellStyle name="40% - 강조색5 2" xfId="460" xr:uid="{00000000-0005-0000-0000-0000B2010000}"/>
    <cellStyle name="40% - 강조색6 2" xfId="461" xr:uid="{00000000-0005-0000-0000-0000B3010000}"/>
    <cellStyle name="60% - 강조색1 2" xfId="462" xr:uid="{00000000-0005-0000-0000-0000B4010000}"/>
    <cellStyle name="60% - 강조색2 2" xfId="463" xr:uid="{00000000-0005-0000-0000-0000B5010000}"/>
    <cellStyle name="60% - 강조색3 2" xfId="464" xr:uid="{00000000-0005-0000-0000-0000B6010000}"/>
    <cellStyle name="60% - 강조색4 2" xfId="465" xr:uid="{00000000-0005-0000-0000-0000B7010000}"/>
    <cellStyle name="60% - 강조색5 2" xfId="466" xr:uid="{00000000-0005-0000-0000-0000B8010000}"/>
    <cellStyle name="60% - 강조색6 2" xfId="467" xr:uid="{00000000-0005-0000-0000-0000B9010000}"/>
    <cellStyle name="AeE­ [0]_°øAa¸eA|½AA≫" xfId="468" xr:uid="{00000000-0005-0000-0000-0000BA010000}"/>
    <cellStyle name="ÅëÈ­ [0]_µ¥ÀÌÅ¸" xfId="469" xr:uid="{00000000-0005-0000-0000-0000BB010000}"/>
    <cellStyle name="AeE­ [0]_TestResults" xfId="470" xr:uid="{00000000-0005-0000-0000-0000BC010000}"/>
    <cellStyle name="ÅëÈ­ [0]_TestResults" xfId="471" xr:uid="{00000000-0005-0000-0000-0000BD010000}"/>
    <cellStyle name="AeE­_°øAa¸eA|½AA≫" xfId="472" xr:uid="{00000000-0005-0000-0000-0000BE010000}"/>
    <cellStyle name="ÅëÈ­_µ¥ÀÌÅ¸" xfId="473" xr:uid="{00000000-0005-0000-0000-0000BF010000}"/>
    <cellStyle name="AeE­_TestResults" xfId="474" xr:uid="{00000000-0005-0000-0000-0000C0010000}"/>
    <cellStyle name="ÅëÈ­_TestResults" xfId="475" xr:uid="{00000000-0005-0000-0000-0000C1010000}"/>
    <cellStyle name="ArialNormal" xfId="476" xr:uid="{00000000-0005-0000-0000-0000C2010000}"/>
    <cellStyle name="ÄÞ¸¶ [0]_µ¥ÀÌÅ¸" xfId="477" xr:uid="{00000000-0005-0000-0000-0000C3010000}"/>
    <cellStyle name="AÞ¸¶ [0]_AN°y(1.25) " xfId="478" xr:uid="{00000000-0005-0000-0000-0000C4010000}"/>
    <cellStyle name="ÄÞ¸¶ [0]_TestResults" xfId="479" xr:uid="{00000000-0005-0000-0000-0000C5010000}"/>
    <cellStyle name="ÄÞ¸¶_µ¥ÀÌÅ¸" xfId="480" xr:uid="{00000000-0005-0000-0000-0000C6010000}"/>
    <cellStyle name="AÞ¸¶_AN°y(1.25) " xfId="481" xr:uid="{00000000-0005-0000-0000-0000C7010000}"/>
    <cellStyle name="ÄÞ¸¶_TestResults" xfId="482" xr:uid="{00000000-0005-0000-0000-0000C8010000}"/>
    <cellStyle name="Ç¥ÁØ_# share" xfId="483" xr:uid="{00000000-0005-0000-0000-0000C9010000}"/>
    <cellStyle name="C￥AØ_≫c¾÷ºIº° AN°e " xfId="484" xr:uid="{00000000-0005-0000-0000-0000CA010000}"/>
    <cellStyle name="Ç¥ÁØ_12¿ù " xfId="485" xr:uid="{00000000-0005-0000-0000-0000CB010000}"/>
    <cellStyle name="C￥AØ_TestResults" xfId="486" xr:uid="{00000000-0005-0000-0000-0000CC010000}"/>
    <cellStyle name="Ç¥ÁØ_TestResults" xfId="487" xr:uid="{00000000-0005-0000-0000-0000CD010000}"/>
    <cellStyle name="C￥AØ_TestResults_Book2" xfId="488" xr:uid="{00000000-0005-0000-0000-0000CE010000}"/>
    <cellStyle name="Ç¥ÁØ_TestResults_Book2" xfId="489" xr:uid="{00000000-0005-0000-0000-0000CF010000}"/>
    <cellStyle name="C￥AØ_TestResults_data_annl" xfId="490" xr:uid="{00000000-0005-0000-0000-0000D0010000}"/>
    <cellStyle name="Ç¥ÁØ_TestResults_data_annl" xfId="491" xr:uid="{00000000-0005-0000-0000-0000D1010000}"/>
    <cellStyle name="C￥AØ_TestResults_data_mkt" xfId="492" xr:uid="{00000000-0005-0000-0000-0000D2010000}"/>
    <cellStyle name="Ç¥ÁØ_TestResults_data_mkt" xfId="493" xr:uid="{00000000-0005-0000-0000-0000D3010000}"/>
    <cellStyle name="C￥AØ_TestResults_data_quart" xfId="494" xr:uid="{00000000-0005-0000-0000-0000D4010000}"/>
    <cellStyle name="Ç¥ÁØ_TestResults_data_quart" xfId="495" xr:uid="{00000000-0005-0000-0000-0000D5010000}"/>
    <cellStyle name="C￥AØ_TestResults_quart" xfId="496" xr:uid="{00000000-0005-0000-0000-0000D6010000}"/>
    <cellStyle name="Ç¥ÁØ_TestResults_quart" xfId="497" xr:uid="{00000000-0005-0000-0000-0000D7010000}"/>
    <cellStyle name="C￥AØ_TestResults_sheet4" xfId="498" xr:uid="{00000000-0005-0000-0000-0000D8010000}"/>
    <cellStyle name="Ç¥ÁØ_TestResults_sheet4" xfId="499" xr:uid="{00000000-0005-0000-0000-0000D9010000}"/>
    <cellStyle name="C￥AØ_TestResults_V00140" xfId="500" xr:uid="{00000000-0005-0000-0000-0000DA010000}"/>
    <cellStyle name="Ç¥ÁØ_TestResults_V00140" xfId="501" xr:uid="{00000000-0005-0000-0000-0000DB010000}"/>
    <cellStyle name="C￥AØ_TestResults_V04370" xfId="502" xr:uid="{00000000-0005-0000-0000-0000DC010000}"/>
    <cellStyle name="Ç¥ÁØ_TestResults_V04370" xfId="503" xr:uid="{00000000-0005-0000-0000-0000DD010000}"/>
    <cellStyle name="C￥AØ_TestResults_매출및이익" xfId="504" xr:uid="{00000000-0005-0000-0000-0000DE010000}"/>
    <cellStyle name="Ç¥ÁØ_TestResults_매출및이익" xfId="505" xr:uid="{00000000-0005-0000-0000-0000DF010000}"/>
    <cellStyle name="C￥AØ_TestResults_수정" xfId="506" xr:uid="{00000000-0005-0000-0000-0000E0010000}"/>
    <cellStyle name="Ç¥ÁØ_TestResults_수정" xfId="507" xr:uid="{00000000-0005-0000-0000-0000E1010000}"/>
    <cellStyle name="Calc_0dp" xfId="508" xr:uid="{00000000-0005-0000-0000-0000E2010000}"/>
    <cellStyle name="category" xfId="509" xr:uid="{00000000-0005-0000-0000-0000E3010000}"/>
    <cellStyle name="Comma  - Style1" xfId="511" xr:uid="{00000000-0005-0000-0000-0000E5010000}"/>
    <cellStyle name="Comma  - Style2" xfId="512" xr:uid="{00000000-0005-0000-0000-0000E6010000}"/>
    <cellStyle name="Comma  - Style3" xfId="513" xr:uid="{00000000-0005-0000-0000-0000E7010000}"/>
    <cellStyle name="Comma  - Style4" xfId="514" xr:uid="{00000000-0005-0000-0000-0000E8010000}"/>
    <cellStyle name="Comma  - Style5" xfId="515" xr:uid="{00000000-0005-0000-0000-0000E9010000}"/>
    <cellStyle name="Comma  - Style6" xfId="516" xr:uid="{00000000-0005-0000-0000-0000EA010000}"/>
    <cellStyle name="Comma  - Style7" xfId="517" xr:uid="{00000000-0005-0000-0000-0000EB010000}"/>
    <cellStyle name="Comma  - Style8" xfId="518" xr:uid="{00000000-0005-0000-0000-0000EC010000}"/>
    <cellStyle name="Comma [0] 2" xfId="643" xr:uid="{00000000-0005-0000-0000-0000ED010000}"/>
    <cellStyle name="Comma [1]" xfId="519" xr:uid="{00000000-0005-0000-0000-0000EE010000}"/>
    <cellStyle name="Comma 2" xfId="510" xr:uid="{00000000-0005-0000-0000-0000E4010000}"/>
    <cellStyle name="comma zerodec" xfId="520" xr:uid="{00000000-0005-0000-0000-0000EF010000}"/>
    <cellStyle name="comma zerodec 2" xfId="521" xr:uid="{00000000-0005-0000-0000-0000F0010000}"/>
    <cellStyle name="Comma(1)" xfId="522" xr:uid="{00000000-0005-0000-0000-0000F1010000}"/>
    <cellStyle name="content" xfId="523" xr:uid="{00000000-0005-0000-0000-0000F3010000}"/>
    <cellStyle name="Curren?_x0012_퐀_x0017_?" xfId="524" xr:uid="{00000000-0005-0000-0000-0000F4010000}"/>
    <cellStyle name="Currency [0] 2" xfId="526" xr:uid="{00000000-0005-0000-0000-0000F6010000}"/>
    <cellStyle name="Currency [1]" xfId="527" xr:uid="{00000000-0005-0000-0000-0000F7010000}"/>
    <cellStyle name="Currency 2" xfId="525" xr:uid="{00000000-0005-0000-0000-0000F5010000}"/>
    <cellStyle name="Currency1" xfId="528" xr:uid="{00000000-0005-0000-0000-0000F9010000}"/>
    <cellStyle name="Currency1 2" xfId="529" xr:uid="{00000000-0005-0000-0000-0000FA010000}"/>
    <cellStyle name="d" xfId="530" xr:uid="{00000000-0005-0000-0000-0000FB010000}"/>
    <cellStyle name="Data_0dp" xfId="531" xr:uid="{00000000-0005-0000-0000-0000FC010000}"/>
    <cellStyle name="date" xfId="532" xr:uid="{00000000-0005-0000-0000-0000FD010000}"/>
    <cellStyle name="Derive" xfId="533" xr:uid="{00000000-0005-0000-0000-0000FE010000}"/>
    <cellStyle name="Dollar (zero dec)" xfId="534" xr:uid="{00000000-0005-0000-0000-0000FF010000}"/>
    <cellStyle name="F2" xfId="535" xr:uid="{00000000-0005-0000-0000-000000020000}"/>
    <cellStyle name="F3" xfId="536" xr:uid="{00000000-0005-0000-0000-000001020000}"/>
    <cellStyle name="F4" xfId="537" xr:uid="{00000000-0005-0000-0000-000002020000}"/>
    <cellStyle name="F5" xfId="538" xr:uid="{00000000-0005-0000-0000-000003020000}"/>
    <cellStyle name="F6" xfId="539" xr:uid="{00000000-0005-0000-0000-000004020000}"/>
    <cellStyle name="F7" xfId="540" xr:uid="{00000000-0005-0000-0000-000005020000}"/>
    <cellStyle name="F8" xfId="541" xr:uid="{00000000-0005-0000-0000-000006020000}"/>
    <cellStyle name="Fixed" xfId="542" xr:uid="{00000000-0005-0000-0000-000007020000}"/>
    <cellStyle name="GPSBlankCell" xfId="10" xr:uid="{00000000-0005-0000-0000-000000000000}"/>
    <cellStyle name="GPSCalculatedCell" xfId="14" xr:uid="{00000000-0005-0000-0000-000001000000}"/>
    <cellStyle name="GPSCoverPageAnalyst" xfId="18" xr:uid="{00000000-0005-0000-0000-000002000000}"/>
    <cellStyle name="GPSCoverPageCompanyName" xfId="20" xr:uid="{00000000-0005-0000-0000-000003000000}"/>
    <cellStyle name="GPSCoverPageCompanySubTitle" xfId="21" xr:uid="{00000000-0005-0000-0000-000004000000}"/>
    <cellStyle name="GPSCoverPageDate" xfId="17" xr:uid="{00000000-0005-0000-0000-000005000000}"/>
    <cellStyle name="GPSCoverPageDisclaimer" xfId="19" xr:uid="{00000000-0005-0000-0000-000006000000}"/>
    <cellStyle name="GPSCoverPageEntity" xfId="16" xr:uid="{00000000-0005-0000-0000-000007000000}"/>
    <cellStyle name="GPSCoverPageUnderline" xfId="22" xr:uid="{00000000-0005-0000-0000-000008000000}"/>
    <cellStyle name="GPSDataItemTitle" xfId="13" xr:uid="{00000000-0005-0000-0000-000009000000}"/>
    <cellStyle name="GPSDivisionTitle" xfId="6" xr:uid="{00000000-0005-0000-0000-00000A000000}"/>
    <cellStyle name="GPSFYTitle" xfId="12" xr:uid="{00000000-0005-0000-0000-00000B000000}"/>
    <cellStyle name="GPSHeaderSubTitle" xfId="8" xr:uid="{00000000-0005-0000-0000-00000C000000}"/>
    <cellStyle name="GPSHeaderTitle" xfId="5" xr:uid="{00000000-0005-0000-0000-00000D000000}"/>
    <cellStyle name="GPSHidden" xfId="7" xr:uid="{00000000-0005-0000-0000-00000E000000}"/>
    <cellStyle name="GPSInterimTitle" xfId="11" xr:uid="{00000000-0005-0000-0000-00000F000000}"/>
    <cellStyle name="GPSPrice" xfId="15" xr:uid="{00000000-0005-0000-0000-000010000000}"/>
    <cellStyle name="GPSSectionHeader" xfId="9" xr:uid="{00000000-0005-0000-0000-000011000000}"/>
    <cellStyle name="Grey" xfId="543" xr:uid="{00000000-0005-0000-0000-00000B020000}"/>
    <cellStyle name="HEADER" xfId="544" xr:uid="{00000000-0005-0000-0000-00000C020000}"/>
    <cellStyle name="Header1" xfId="545" xr:uid="{00000000-0005-0000-0000-00000D020000}"/>
    <cellStyle name="Header2" xfId="546" xr:uid="{00000000-0005-0000-0000-00000E020000}"/>
    <cellStyle name="Heading1" xfId="547" xr:uid="{00000000-0005-0000-0000-00000F020000}"/>
    <cellStyle name="Heading2" xfId="548" xr:uid="{00000000-0005-0000-0000-000010020000}"/>
    <cellStyle name="Hyperlink 2" xfId="807" xr:uid="{00000000-0005-0000-0000-000054020000}"/>
    <cellStyle name="Info_Main" xfId="549" xr:uid="{00000000-0005-0000-0000-000012020000}"/>
    <cellStyle name="Input (%)" xfId="551" xr:uid="{00000000-0005-0000-0000-000014020000}"/>
    <cellStyle name="Input (£m)" xfId="552" xr:uid="{00000000-0005-0000-0000-000015020000}"/>
    <cellStyle name="Input (No)" xfId="553" xr:uid="{00000000-0005-0000-0000-000016020000}"/>
    <cellStyle name="Input [yellow]" xfId="554" xr:uid="{00000000-0005-0000-0000-000017020000}"/>
    <cellStyle name="Input 2" xfId="550" xr:uid="{00000000-0005-0000-0000-000013020000}"/>
    <cellStyle name="LG_View_1" xfId="555" xr:uid="{00000000-0005-0000-0000-000018020000}"/>
    <cellStyle name="line" xfId="556" xr:uid="{00000000-0005-0000-0000-000019020000}"/>
    <cellStyle name="Model" xfId="557" xr:uid="{00000000-0005-0000-0000-00001A020000}"/>
    <cellStyle name="Moeda [0]_DADOSMODEL" xfId="558" xr:uid="{00000000-0005-0000-0000-00001B020000}"/>
    <cellStyle name="Moeda_DADOSMODEL" xfId="559" xr:uid="{00000000-0005-0000-0000-00001C020000}"/>
    <cellStyle name="no dec" xfId="560" xr:uid="{00000000-0005-0000-0000-00001D020000}"/>
    <cellStyle name="no dec 2" xfId="561" xr:uid="{00000000-0005-0000-0000-00001E020000}"/>
    <cellStyle name="Normal - Style1" xfId="562" xr:uid="{00000000-0005-0000-0000-00001F020000}"/>
    <cellStyle name="Normal - Style1 2" xfId="563" xr:uid="{00000000-0005-0000-0000-000020020000}"/>
    <cellStyle name="Normal - Style2" xfId="564" xr:uid="{00000000-0005-0000-0000-000021020000}"/>
    <cellStyle name="Normal - Style3" xfId="565" xr:uid="{00000000-0005-0000-0000-000022020000}"/>
    <cellStyle name="Normal - Style4" xfId="566" xr:uid="{00000000-0005-0000-0000-000023020000}"/>
    <cellStyle name="Normal - Style5" xfId="567" xr:uid="{00000000-0005-0000-0000-000024020000}"/>
    <cellStyle name="Normal - Style6" xfId="568" xr:uid="{00000000-0005-0000-0000-000025020000}"/>
    <cellStyle name="Normal - Style7" xfId="569" xr:uid="{00000000-0005-0000-0000-000026020000}"/>
    <cellStyle name="Normal - Style8" xfId="570" xr:uid="{00000000-0005-0000-0000-000027020000}"/>
    <cellStyle name="Normal (%)" xfId="571" xr:uid="{00000000-0005-0000-0000-000028020000}"/>
    <cellStyle name="Normal (£m)" xfId="572" xr:uid="{00000000-0005-0000-0000-000029020000}"/>
    <cellStyle name="Normal (No)" xfId="573" xr:uid="{00000000-0005-0000-0000-00002A020000}"/>
    <cellStyle name="Normal (x)" xfId="574" xr:uid="{00000000-0005-0000-0000-00002B020000}"/>
    <cellStyle name="Normal 2" xfId="25" xr:uid="{00000000-0005-0000-0000-000062020000}"/>
    <cellStyle name="Notes" xfId="575" xr:uid="{00000000-0005-0000-0000-00002D020000}"/>
    <cellStyle name="PageTop" xfId="576" xr:uid="{00000000-0005-0000-0000-00002E020000}"/>
    <cellStyle name="PctLine" xfId="577" xr:uid="{00000000-0005-0000-0000-00002F020000}"/>
    <cellStyle name="Percent [2]" xfId="579" xr:uid="{00000000-0005-0000-0000-000031020000}"/>
    <cellStyle name="Percent 2" xfId="578" xr:uid="{00000000-0005-0000-0000-000030020000}"/>
    <cellStyle name="Separador de milhares [0]_pldt" xfId="580" xr:uid="{00000000-0005-0000-0000-000033020000}"/>
    <cellStyle name="Separador de milhares_pldt" xfId="581" xr:uid="{00000000-0005-0000-0000-000034020000}"/>
    <cellStyle name="Shade" xfId="582" xr:uid="{00000000-0005-0000-0000-000035020000}"/>
    <cellStyle name="subhead" xfId="583" xr:uid="{00000000-0005-0000-0000-000036020000}"/>
    <cellStyle name="Synopsis" xfId="584" xr:uid="{00000000-0005-0000-0000-000037020000}"/>
    <cellStyle name="text" xfId="585" xr:uid="{00000000-0005-0000-0000-000038020000}"/>
    <cellStyle name="Title 2" xfId="586" xr:uid="{00000000-0005-0000-0000-000039020000}"/>
    <cellStyle name="Title Line" xfId="23" xr:uid="{00000000-0005-0000-0000-000012000000}"/>
    <cellStyle name="Total 2" xfId="587" xr:uid="{00000000-0005-0000-0000-00003B020000}"/>
    <cellStyle name="Use_1dp" xfId="588" xr:uid="{00000000-0005-0000-0000-00003C020000}"/>
    <cellStyle name="UseB_1dp" xfId="589" xr:uid="{00000000-0005-0000-0000-00003D020000}"/>
    <cellStyle name="year" xfId="590" xr:uid="{00000000-0005-0000-0000-00003E020000}"/>
    <cellStyle name="ZZ_Date_d-mmm-yy" xfId="591" xr:uid="{00000000-0005-0000-0000-00003F020000}"/>
    <cellStyle name="강조색1 2" xfId="592" xr:uid="{00000000-0005-0000-0000-000040020000}"/>
    <cellStyle name="강조색2 2" xfId="593" xr:uid="{00000000-0005-0000-0000-000041020000}"/>
    <cellStyle name="강조색3 2" xfId="594" xr:uid="{00000000-0005-0000-0000-000042020000}"/>
    <cellStyle name="강조색4 2" xfId="595" xr:uid="{00000000-0005-0000-0000-000043020000}"/>
    <cellStyle name="강조색5 2" xfId="596" xr:uid="{00000000-0005-0000-0000-000044020000}"/>
    <cellStyle name="강조색6 2" xfId="597" xr:uid="{00000000-0005-0000-0000-000045020000}"/>
    <cellStyle name="경고문 2" xfId="598" xr:uid="{00000000-0005-0000-0000-000046020000}"/>
    <cellStyle name="계산 2" xfId="599" xr:uid="{00000000-0005-0000-0000-000047020000}"/>
    <cellStyle name="고정소숫점" xfId="600" xr:uid="{00000000-0005-0000-0000-000048020000}"/>
    <cellStyle name="고정소숫점 2" xfId="601" xr:uid="{00000000-0005-0000-0000-000049020000}"/>
    <cellStyle name="고정출력1" xfId="602" xr:uid="{00000000-0005-0000-0000-00004A020000}"/>
    <cellStyle name="고정출력2" xfId="603" xr:uid="{00000000-0005-0000-0000-00004B020000}"/>
    <cellStyle name="나쁨 2" xfId="604" xr:uid="{00000000-0005-0000-0000-00004C020000}"/>
    <cellStyle name="날짜" xfId="605" xr:uid="{00000000-0005-0000-0000-00004D020000}"/>
    <cellStyle name="달러" xfId="606" xr:uid="{00000000-0005-0000-0000-00004E020000}"/>
    <cellStyle name="뒤에 오는 하이퍼링크_dimon" xfId="607" xr:uid="{00000000-0005-0000-0000-00004F020000}"/>
    <cellStyle name="똿뗦먛귟 [0.00]_PRODUCT DETAIL Q1" xfId="608" xr:uid="{00000000-0005-0000-0000-000050020000}"/>
    <cellStyle name="똿뗦먛귟_PRODUCT DETAIL Q1" xfId="609" xr:uid="{00000000-0005-0000-0000-000051020000}"/>
    <cellStyle name="메모 2" xfId="610" xr:uid="{00000000-0005-0000-0000-000052020000}"/>
    <cellStyle name="믅됞 [0.00]_PRODUCT DETAIL Q1" xfId="611" xr:uid="{00000000-0005-0000-0000-000053020000}"/>
    <cellStyle name="믅됞_PRODUCT DETAIL Q1" xfId="612" xr:uid="{00000000-0005-0000-0000-000054020000}"/>
    <cellStyle name="백분율" xfId="2" builtinId="5"/>
    <cellStyle name="백분율 2" xfId="4" xr:uid="{00000000-0005-0000-0000-000014000000}"/>
    <cellStyle name="백분율 2 2" xfId="614" xr:uid="{00000000-0005-0000-0000-000056020000}"/>
    <cellStyle name="백분율 2 3" xfId="615" xr:uid="{00000000-0005-0000-0000-000057020000}"/>
    <cellStyle name="백분율 2 4" xfId="616" xr:uid="{00000000-0005-0000-0000-000058020000}"/>
    <cellStyle name="백분율 2 5" xfId="613" xr:uid="{00000000-0005-0000-0000-000055020000}"/>
    <cellStyle name="백분율 3" xfId="617" xr:uid="{00000000-0005-0000-0000-000059020000}"/>
    <cellStyle name="백분율 3 2" xfId="618" xr:uid="{00000000-0005-0000-0000-00005A020000}"/>
    <cellStyle name="백분율 3 2 2" xfId="619" xr:uid="{00000000-0005-0000-0000-00005B020000}"/>
    <cellStyle name="백분율 3 2 3" xfId="620" xr:uid="{00000000-0005-0000-0000-00005C020000}"/>
    <cellStyle name="백분율 3 3" xfId="621" xr:uid="{00000000-0005-0000-0000-00005D020000}"/>
    <cellStyle name="백분율 3 4" xfId="622" xr:uid="{00000000-0005-0000-0000-00005E020000}"/>
    <cellStyle name="백분율 3 5" xfId="623" xr:uid="{00000000-0005-0000-0000-00005F020000}"/>
    <cellStyle name="백분율 3 6" xfId="624" xr:uid="{00000000-0005-0000-0000-000060020000}"/>
    <cellStyle name="백분율 4" xfId="625" xr:uid="{00000000-0005-0000-0000-000061020000}"/>
    <cellStyle name="백분율 4 2" xfId="626" xr:uid="{00000000-0005-0000-0000-000062020000}"/>
    <cellStyle name="백분율 4 2 2" xfId="627" xr:uid="{00000000-0005-0000-0000-000063020000}"/>
    <cellStyle name="백분율 4 2 3" xfId="628" xr:uid="{00000000-0005-0000-0000-000064020000}"/>
    <cellStyle name="백분율 4 3" xfId="629" xr:uid="{00000000-0005-0000-0000-000065020000}"/>
    <cellStyle name="백분율 4 4" xfId="630" xr:uid="{00000000-0005-0000-0000-000066020000}"/>
    <cellStyle name="백분율 5" xfId="631" xr:uid="{00000000-0005-0000-0000-000067020000}"/>
    <cellStyle name="백분율 6" xfId="632" xr:uid="{00000000-0005-0000-0000-000068020000}"/>
    <cellStyle name="백분율 7" xfId="633" xr:uid="{00000000-0005-0000-0000-000069020000}"/>
    <cellStyle name="백분율 8" xfId="634" xr:uid="{00000000-0005-0000-0000-00006A020000}"/>
    <cellStyle name="보통 2" xfId="635" xr:uid="{00000000-0005-0000-0000-00006B020000}"/>
    <cellStyle name="뷭?_BOOKSHIP" xfId="636" xr:uid="{00000000-0005-0000-0000-00006C020000}"/>
    <cellStyle name="삼일-금지" xfId="637" xr:uid="{00000000-0005-0000-0000-00006D020000}"/>
    <cellStyle name="삼일-입력" xfId="638" xr:uid="{00000000-0005-0000-0000-00006E020000}"/>
    <cellStyle name="설명 텍스트 2" xfId="639" xr:uid="{00000000-0005-0000-0000-00006F020000}"/>
    <cellStyle name="셀 확인 2" xfId="640" xr:uid="{00000000-0005-0000-0000-000070020000}"/>
    <cellStyle name="숫자(R)" xfId="641" xr:uid="{00000000-0005-0000-0000-000071020000}"/>
    <cellStyle name="숫자(R) 2" xfId="642" xr:uid="{00000000-0005-0000-0000-000072020000}"/>
    <cellStyle name="쉼표 [0]" xfId="1" builtinId="6"/>
    <cellStyle name="쉼표 [0] 11" xfId="644" xr:uid="{00000000-0005-0000-0000-000074020000}"/>
    <cellStyle name="쉼표 [0] 2" xfId="645" xr:uid="{00000000-0005-0000-0000-000075020000}"/>
    <cellStyle name="쉼표 [0] 2 2" xfId="646" xr:uid="{00000000-0005-0000-0000-000076020000}"/>
    <cellStyle name="쉼표 [0] 2 2 2" xfId="647" xr:uid="{00000000-0005-0000-0000-000077020000}"/>
    <cellStyle name="쉼표 [0] 2 3" xfId="648" xr:uid="{00000000-0005-0000-0000-000078020000}"/>
    <cellStyle name="쉼표 [0] 2 4" xfId="649" xr:uid="{00000000-0005-0000-0000-000079020000}"/>
    <cellStyle name="쉼표 [0] 3" xfId="650" xr:uid="{00000000-0005-0000-0000-00007A020000}"/>
    <cellStyle name="쉼표 [0] 3 10" xfId="651" xr:uid="{00000000-0005-0000-0000-00007B020000}"/>
    <cellStyle name="쉼표 [0] 3 2" xfId="652" xr:uid="{00000000-0005-0000-0000-00007C020000}"/>
    <cellStyle name="쉼표 [0] 3 2 2" xfId="653" xr:uid="{00000000-0005-0000-0000-00007D020000}"/>
    <cellStyle name="쉼표 [0] 3 2 3" xfId="654" xr:uid="{00000000-0005-0000-0000-00007E020000}"/>
    <cellStyle name="쉼표 [0] 3 3" xfId="655" xr:uid="{00000000-0005-0000-0000-00007F020000}"/>
    <cellStyle name="쉼표 [0] 3 4" xfId="656" xr:uid="{00000000-0005-0000-0000-000080020000}"/>
    <cellStyle name="쉼표 [0] 3 5" xfId="657" xr:uid="{00000000-0005-0000-0000-000081020000}"/>
    <cellStyle name="쉼표 [0] 3 6" xfId="658" xr:uid="{00000000-0005-0000-0000-000082020000}"/>
    <cellStyle name="쉼표 [0] 4" xfId="659" xr:uid="{00000000-0005-0000-0000-000083020000}"/>
    <cellStyle name="쉼표 [0] 5" xfId="660" xr:uid="{00000000-0005-0000-0000-000084020000}"/>
    <cellStyle name="쉼표 [0] 5 2" xfId="661" xr:uid="{00000000-0005-0000-0000-000085020000}"/>
    <cellStyle name="쉼표 [0] 5 3" xfId="662" xr:uid="{00000000-0005-0000-0000-000086020000}"/>
    <cellStyle name="쉼표 [0] 5 4" xfId="663" xr:uid="{00000000-0005-0000-0000-000087020000}"/>
    <cellStyle name="쉼표 [0] 6" xfId="664" xr:uid="{00000000-0005-0000-0000-000088020000}"/>
    <cellStyle name="쉼표 [0] 7" xfId="665" xr:uid="{00000000-0005-0000-0000-000089020000}"/>
    <cellStyle name="쉼표 [0] 8" xfId="666" xr:uid="{00000000-0005-0000-0000-00008A020000}"/>
    <cellStyle name="쉼표 2" xfId="24" xr:uid="{00000000-0005-0000-0000-000001000000}"/>
    <cellStyle name="스타일 1" xfId="667" xr:uid="{00000000-0005-0000-0000-00008B020000}"/>
    <cellStyle name="스타일 1 2" xfId="668" xr:uid="{00000000-0005-0000-0000-00008C020000}"/>
    <cellStyle name="스타일 2" xfId="669" xr:uid="{00000000-0005-0000-0000-00008D020000}"/>
    <cellStyle name="스타일 3" xfId="670" xr:uid="{00000000-0005-0000-0000-00008E020000}"/>
    <cellStyle name="연결된 셀 2" xfId="671" xr:uid="{00000000-0005-0000-0000-00008F020000}"/>
    <cellStyle name="요약 2" xfId="672" xr:uid="{00000000-0005-0000-0000-000090020000}"/>
    <cellStyle name="원" xfId="673" xr:uid="{00000000-0005-0000-0000-000091020000}"/>
    <cellStyle name="입력 2" xfId="674" xr:uid="{00000000-0005-0000-0000-000092020000}"/>
    <cellStyle name="자리수" xfId="675" xr:uid="{00000000-0005-0000-0000-000093020000}"/>
    <cellStyle name="자리수 2" xfId="676" xr:uid="{00000000-0005-0000-0000-000094020000}"/>
    <cellStyle name="자리수0" xfId="677" xr:uid="{00000000-0005-0000-0000-000095020000}"/>
    <cellStyle name="자리수0 2" xfId="678" xr:uid="{00000000-0005-0000-0000-000096020000}"/>
    <cellStyle name="제목 1 2" xfId="679" xr:uid="{00000000-0005-0000-0000-000097020000}"/>
    <cellStyle name="제목 2 2" xfId="680" xr:uid="{00000000-0005-0000-0000-000098020000}"/>
    <cellStyle name="제목 3 2" xfId="681" xr:uid="{00000000-0005-0000-0000-000099020000}"/>
    <cellStyle name="제목 4 2" xfId="682" xr:uid="{00000000-0005-0000-0000-00009A020000}"/>
    <cellStyle name="제목 5" xfId="683" xr:uid="{00000000-0005-0000-0000-00009B020000}"/>
    <cellStyle name="좋음 2" xfId="684" xr:uid="{00000000-0005-0000-0000-00009C020000}"/>
    <cellStyle name="지정되지 않음" xfId="685" xr:uid="{00000000-0005-0000-0000-00009D020000}"/>
    <cellStyle name="쬞\?1@" xfId="686" xr:uid="{00000000-0005-0000-0000-00009E020000}"/>
    <cellStyle name="출력 2" xfId="687" xr:uid="{00000000-0005-0000-0000-00009F020000}"/>
    <cellStyle name="콤마 [0]_ 견적기준 FLOW " xfId="688" xr:uid="{00000000-0005-0000-0000-0000A0020000}"/>
    <cellStyle name="콤마 [kcd]" xfId="689" xr:uid="{00000000-0005-0000-0000-0000A1020000}"/>
    <cellStyle name="콤마_ 견적기준 FLOW " xfId="690" xr:uid="{00000000-0005-0000-0000-0000A2020000}"/>
    <cellStyle name="퍼센트" xfId="691" xr:uid="{00000000-0005-0000-0000-0000A3020000}"/>
    <cellStyle name="퍼센트 2" xfId="692" xr:uid="{00000000-0005-0000-0000-0000A4020000}"/>
    <cellStyle name="표준" xfId="0" builtinId="0"/>
    <cellStyle name="표준 10" xfId="693" xr:uid="{00000000-0005-0000-0000-0000A6020000}"/>
    <cellStyle name="표준 10 2" xfId="694" xr:uid="{00000000-0005-0000-0000-0000A7020000}"/>
    <cellStyle name="표준 10 3" xfId="695" xr:uid="{00000000-0005-0000-0000-0000A8020000}"/>
    <cellStyle name="표준 102" xfId="696" xr:uid="{00000000-0005-0000-0000-0000A9020000}"/>
    <cellStyle name="표준 103" xfId="697" xr:uid="{00000000-0005-0000-0000-0000AA020000}"/>
    <cellStyle name="표준 104" xfId="698" xr:uid="{00000000-0005-0000-0000-0000AB020000}"/>
    <cellStyle name="표준 105" xfId="699" xr:uid="{00000000-0005-0000-0000-0000AC020000}"/>
    <cellStyle name="표준 106" xfId="700" xr:uid="{00000000-0005-0000-0000-0000AD020000}"/>
    <cellStyle name="표준 107" xfId="701" xr:uid="{00000000-0005-0000-0000-0000AE020000}"/>
    <cellStyle name="표준 11" xfId="702" xr:uid="{00000000-0005-0000-0000-0000AF020000}"/>
    <cellStyle name="표준 11 2" xfId="703" xr:uid="{00000000-0005-0000-0000-0000B0020000}"/>
    <cellStyle name="표준 12" xfId="704" xr:uid="{00000000-0005-0000-0000-0000B1020000}"/>
    <cellStyle name="표준 121" xfId="705" xr:uid="{00000000-0005-0000-0000-0000B2020000}"/>
    <cellStyle name="표준 122" xfId="706" xr:uid="{00000000-0005-0000-0000-0000B3020000}"/>
    <cellStyle name="표준 123" xfId="707" xr:uid="{00000000-0005-0000-0000-0000B4020000}"/>
    <cellStyle name="표준 124" xfId="708" xr:uid="{00000000-0005-0000-0000-0000B5020000}"/>
    <cellStyle name="표준 128" xfId="709" xr:uid="{00000000-0005-0000-0000-0000B6020000}"/>
    <cellStyle name="표준 13" xfId="710" xr:uid="{00000000-0005-0000-0000-0000B7020000}"/>
    <cellStyle name="표준 187" xfId="711" xr:uid="{00000000-0005-0000-0000-0000B8020000}"/>
    <cellStyle name="표준 189" xfId="712" xr:uid="{00000000-0005-0000-0000-0000B9020000}"/>
    <cellStyle name="표준 190" xfId="713" xr:uid="{00000000-0005-0000-0000-0000BA020000}"/>
    <cellStyle name="표준 191" xfId="714" xr:uid="{00000000-0005-0000-0000-0000BB020000}"/>
    <cellStyle name="표준 192" xfId="715" xr:uid="{00000000-0005-0000-0000-0000BC020000}"/>
    <cellStyle name="표준 193" xfId="716" xr:uid="{00000000-0005-0000-0000-0000BD020000}"/>
    <cellStyle name="표준 194" xfId="717" xr:uid="{00000000-0005-0000-0000-0000BE020000}"/>
    <cellStyle name="표준 195" xfId="718" xr:uid="{00000000-0005-0000-0000-0000BF020000}"/>
    <cellStyle name="표준 196" xfId="719" xr:uid="{00000000-0005-0000-0000-0000C0020000}"/>
    <cellStyle name="표준 197" xfId="720" xr:uid="{00000000-0005-0000-0000-0000C1020000}"/>
    <cellStyle name="표준 198" xfId="721" xr:uid="{00000000-0005-0000-0000-0000C2020000}"/>
    <cellStyle name="표준 199" xfId="722" xr:uid="{00000000-0005-0000-0000-0000C3020000}"/>
    <cellStyle name="표준 2" xfId="3" xr:uid="{00000000-0005-0000-0000-000017000000}"/>
    <cellStyle name="표준 2 10" xfId="724" xr:uid="{00000000-0005-0000-0000-0000C5020000}"/>
    <cellStyle name="표준 2 2" xfId="725" xr:uid="{00000000-0005-0000-0000-0000C6020000}"/>
    <cellStyle name="표준 2 2 2" xfId="726" xr:uid="{00000000-0005-0000-0000-0000C7020000}"/>
    <cellStyle name="표준 2 2 3" xfId="727" xr:uid="{00000000-0005-0000-0000-0000C8020000}"/>
    <cellStyle name="표준 2 2 4" xfId="728" xr:uid="{00000000-0005-0000-0000-0000C9020000}"/>
    <cellStyle name="표준 2 3" xfId="729" xr:uid="{00000000-0005-0000-0000-0000CA020000}"/>
    <cellStyle name="표준 2 3 2" xfId="730" xr:uid="{00000000-0005-0000-0000-0000CB020000}"/>
    <cellStyle name="표준 2 4" xfId="731" xr:uid="{00000000-0005-0000-0000-0000CC020000}"/>
    <cellStyle name="표준 2 4 2" xfId="732" xr:uid="{00000000-0005-0000-0000-0000CD020000}"/>
    <cellStyle name="표준 2 5" xfId="733" xr:uid="{00000000-0005-0000-0000-0000CE020000}"/>
    <cellStyle name="표준 2 6" xfId="723" xr:uid="{00000000-0005-0000-0000-0000C4020000}"/>
    <cellStyle name="표준 200" xfId="734" xr:uid="{00000000-0005-0000-0000-0000CF020000}"/>
    <cellStyle name="표준 201" xfId="735" xr:uid="{00000000-0005-0000-0000-0000D0020000}"/>
    <cellStyle name="표준 202" xfId="736" xr:uid="{00000000-0005-0000-0000-0000D1020000}"/>
    <cellStyle name="표준 203" xfId="737" xr:uid="{00000000-0005-0000-0000-0000D2020000}"/>
    <cellStyle name="표준 204" xfId="738" xr:uid="{00000000-0005-0000-0000-0000D3020000}"/>
    <cellStyle name="표준 205" xfId="739" xr:uid="{00000000-0005-0000-0000-0000D4020000}"/>
    <cellStyle name="표준 206" xfId="740" xr:uid="{00000000-0005-0000-0000-0000D5020000}"/>
    <cellStyle name="표준 207" xfId="741" xr:uid="{00000000-0005-0000-0000-0000D6020000}"/>
    <cellStyle name="표준 232" xfId="742" xr:uid="{00000000-0005-0000-0000-0000D7020000}"/>
    <cellStyle name="표준 233" xfId="743" xr:uid="{00000000-0005-0000-0000-0000D8020000}"/>
    <cellStyle name="표준 234" xfId="744" xr:uid="{00000000-0005-0000-0000-0000D9020000}"/>
    <cellStyle name="표준 235" xfId="745" xr:uid="{00000000-0005-0000-0000-0000DA020000}"/>
    <cellStyle name="표준 238" xfId="746" xr:uid="{00000000-0005-0000-0000-0000DB020000}"/>
    <cellStyle name="표준 239" xfId="747" xr:uid="{00000000-0005-0000-0000-0000DC020000}"/>
    <cellStyle name="표준 240" xfId="748" xr:uid="{00000000-0005-0000-0000-0000DD020000}"/>
    <cellStyle name="표준 241" xfId="749" xr:uid="{00000000-0005-0000-0000-0000DE020000}"/>
    <cellStyle name="표준 242" xfId="750" xr:uid="{00000000-0005-0000-0000-0000DF020000}"/>
    <cellStyle name="표준 243" xfId="751" xr:uid="{00000000-0005-0000-0000-0000E0020000}"/>
    <cellStyle name="표준 244" xfId="752" xr:uid="{00000000-0005-0000-0000-0000E1020000}"/>
    <cellStyle name="표준 245" xfId="753" xr:uid="{00000000-0005-0000-0000-0000E2020000}"/>
    <cellStyle name="표준 246" xfId="754" xr:uid="{00000000-0005-0000-0000-0000E3020000}"/>
    <cellStyle name="표준 247" xfId="755" xr:uid="{00000000-0005-0000-0000-0000E4020000}"/>
    <cellStyle name="표준 250" xfId="756" xr:uid="{00000000-0005-0000-0000-0000E5020000}"/>
    <cellStyle name="표준 252" xfId="757" xr:uid="{00000000-0005-0000-0000-0000E6020000}"/>
    <cellStyle name="표준 254" xfId="758" xr:uid="{00000000-0005-0000-0000-0000E7020000}"/>
    <cellStyle name="표준 256" xfId="759" xr:uid="{00000000-0005-0000-0000-0000E8020000}"/>
    <cellStyle name="표준 257" xfId="760" xr:uid="{00000000-0005-0000-0000-0000E9020000}"/>
    <cellStyle name="표준 258" xfId="761" xr:uid="{00000000-0005-0000-0000-0000EA020000}"/>
    <cellStyle name="표준 259" xfId="762" xr:uid="{00000000-0005-0000-0000-0000EB020000}"/>
    <cellStyle name="표준 260" xfId="763" xr:uid="{00000000-0005-0000-0000-0000EC020000}"/>
    <cellStyle name="표준 261" xfId="764" xr:uid="{00000000-0005-0000-0000-0000ED020000}"/>
    <cellStyle name="표준 3" xfId="765" xr:uid="{00000000-0005-0000-0000-0000EE020000}"/>
    <cellStyle name="표준 3 2" xfId="766" xr:uid="{00000000-0005-0000-0000-0000EF020000}"/>
    <cellStyle name="표준 3 2 2" xfId="767" xr:uid="{00000000-0005-0000-0000-0000F0020000}"/>
    <cellStyle name="표준 3 3" xfId="768" xr:uid="{00000000-0005-0000-0000-0000F1020000}"/>
    <cellStyle name="표준 3 4" xfId="769" xr:uid="{00000000-0005-0000-0000-0000F2020000}"/>
    <cellStyle name="표준 344" xfId="770" xr:uid="{00000000-0005-0000-0000-0000F3020000}"/>
    <cellStyle name="표준 345" xfId="771" xr:uid="{00000000-0005-0000-0000-0000F4020000}"/>
    <cellStyle name="표준 4" xfId="772" xr:uid="{00000000-0005-0000-0000-0000F5020000}"/>
    <cellStyle name="표준 4 2" xfId="773" xr:uid="{00000000-0005-0000-0000-0000F6020000}"/>
    <cellStyle name="표준 4 2 2" xfId="774" xr:uid="{00000000-0005-0000-0000-0000F7020000}"/>
    <cellStyle name="표준 4 2 3" xfId="775" xr:uid="{00000000-0005-0000-0000-0000F8020000}"/>
    <cellStyle name="표준 4 2 4" xfId="776" xr:uid="{00000000-0005-0000-0000-0000F9020000}"/>
    <cellStyle name="표준 4 3" xfId="777" xr:uid="{00000000-0005-0000-0000-0000FA020000}"/>
    <cellStyle name="표준 4 4" xfId="778" xr:uid="{00000000-0005-0000-0000-0000FB020000}"/>
    <cellStyle name="표준 5" xfId="779" xr:uid="{00000000-0005-0000-0000-0000FC020000}"/>
    <cellStyle name="표준 5 2" xfId="780" xr:uid="{00000000-0005-0000-0000-0000FD020000}"/>
    <cellStyle name="표준 5 3" xfId="781" xr:uid="{00000000-0005-0000-0000-0000FE020000}"/>
    <cellStyle name="표준 6" xfId="782" xr:uid="{00000000-0005-0000-0000-0000FF020000}"/>
    <cellStyle name="표준 6 2" xfId="783" xr:uid="{00000000-0005-0000-0000-000000030000}"/>
    <cellStyle name="표준 6 2 2" xfId="784" xr:uid="{00000000-0005-0000-0000-000001030000}"/>
    <cellStyle name="표준 6 2 3" xfId="785" xr:uid="{00000000-0005-0000-0000-000002030000}"/>
    <cellStyle name="표준 6 3" xfId="786" xr:uid="{00000000-0005-0000-0000-000003030000}"/>
    <cellStyle name="표준 6 4" xfId="787" xr:uid="{00000000-0005-0000-0000-000004030000}"/>
    <cellStyle name="표준 6 5" xfId="788" xr:uid="{00000000-0005-0000-0000-000005030000}"/>
    <cellStyle name="표준 7" xfId="789" xr:uid="{00000000-0005-0000-0000-000006030000}"/>
    <cellStyle name="표준 7 2" xfId="790" xr:uid="{00000000-0005-0000-0000-000007030000}"/>
    <cellStyle name="표준 7 2 2" xfId="791" xr:uid="{00000000-0005-0000-0000-000008030000}"/>
    <cellStyle name="표준 7 2 3" xfId="792" xr:uid="{00000000-0005-0000-0000-000009030000}"/>
    <cellStyle name="표준 7 3" xfId="793" xr:uid="{00000000-0005-0000-0000-00000A030000}"/>
    <cellStyle name="표준 7 4" xfId="794" xr:uid="{00000000-0005-0000-0000-00000B030000}"/>
    <cellStyle name="표준 7 5" xfId="795" xr:uid="{00000000-0005-0000-0000-00000C030000}"/>
    <cellStyle name="표준 8" xfId="796" xr:uid="{00000000-0005-0000-0000-00000D030000}"/>
    <cellStyle name="표준 8 2" xfId="797" xr:uid="{00000000-0005-0000-0000-00000E030000}"/>
    <cellStyle name="표준 9" xfId="798" xr:uid="{00000000-0005-0000-0000-00000F030000}"/>
    <cellStyle name="표준 9 2" xfId="799" xr:uid="{00000000-0005-0000-0000-000010030000}"/>
    <cellStyle name="표준 9 3" xfId="800" xr:uid="{00000000-0005-0000-0000-000011030000}"/>
    <cellStyle name="표준 9 4" xfId="801" xr:uid="{00000000-0005-0000-0000-000012030000}"/>
    <cellStyle name="표준 94" xfId="802" xr:uid="{00000000-0005-0000-0000-000013030000}"/>
    <cellStyle name="표준 95" xfId="803" xr:uid="{00000000-0005-0000-0000-000014030000}"/>
    <cellStyle name="표준 96" xfId="804" xr:uid="{00000000-0005-0000-0000-000015030000}"/>
    <cellStyle name="표준 99" xfId="805" xr:uid="{00000000-0005-0000-0000-000016030000}"/>
    <cellStyle name="標準_Akia(F）-8" xfId="806" xr:uid="{00000000-0005-0000-0000-000017030000}"/>
    <cellStyle name="합산" xfId="808" xr:uid="{00000000-0005-0000-0000-000019030000}"/>
    <cellStyle name="桁区切り [0.00]_PLDT" xfId="809" xr:uid="{00000000-0005-0000-0000-00001A030000}"/>
    <cellStyle name="桁区切り_PLDT" xfId="810" xr:uid="{00000000-0005-0000-0000-00001B030000}"/>
    <cellStyle name="화폐기호" xfId="811" xr:uid="{00000000-0005-0000-0000-00001C030000}"/>
    <cellStyle name="화폐기호 2" xfId="812" xr:uid="{00000000-0005-0000-0000-00001D030000}"/>
    <cellStyle name="화폐기호0" xfId="813" xr:uid="{00000000-0005-0000-0000-00001E030000}"/>
    <cellStyle name="화폐기호0 2" xfId="814" xr:uid="{00000000-0005-0000-0000-00001F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3861006</xdr:colOff>
      <xdr:row>0</xdr:row>
      <xdr:rowOff>68580</xdr:rowOff>
    </xdr:from>
    <xdr:to>
      <xdr:col>7</xdr:col>
      <xdr:colOff>11858</xdr:colOff>
      <xdr:row>2</xdr:row>
      <xdr:rowOff>55656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0D11A476-947B-4851-9384-DBF6DA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66" y="68580"/>
          <a:ext cx="1233392" cy="3528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83820</xdr:rowOff>
    </xdr:from>
    <xdr:to>
      <xdr:col>4</xdr:col>
      <xdr:colOff>170526</xdr:colOff>
      <xdr:row>2</xdr:row>
      <xdr:rowOff>84061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4B70-F363-4AF9-B344-9E90B2F9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3820"/>
          <a:ext cx="1648806" cy="36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430E-2F63-4178-ACA0-29026424C363}">
  <dimension ref="B4:G6"/>
  <sheetViews>
    <sheetView showGridLines="0" workbookViewId="0">
      <selection activeCell="B2" sqref="B2:K64"/>
    </sheetView>
  </sheetViews>
  <sheetFormatPr defaultColWidth="8.8984375" defaultRowHeight="17.399999999999999"/>
  <cols>
    <col min="1" max="1" width="8.8984375" style="14"/>
    <col min="2" max="2" width="1.8984375" style="14" customWidth="1"/>
    <col min="3" max="3" width="3.5" style="14" customWidth="1"/>
    <col min="4" max="5" width="8.8984375" style="14"/>
    <col min="6" max="6" width="69.5" style="14" customWidth="1"/>
    <col min="7" max="7" width="4.59765625" style="14" customWidth="1"/>
    <col min="8" max="16384" width="8.8984375" style="14"/>
  </cols>
  <sheetData>
    <row r="4" spans="2:7" ht="21.6" thickBot="1">
      <c r="B4" s="47" t="s">
        <v>7</v>
      </c>
      <c r="C4" s="47"/>
      <c r="D4" s="47"/>
      <c r="E4" s="47"/>
      <c r="F4" s="47"/>
      <c r="G4" s="47"/>
    </row>
    <row r="5" spans="2:7">
      <c r="B5" s="15"/>
      <c r="C5" s="15"/>
      <c r="D5" s="15"/>
      <c r="E5" s="15"/>
      <c r="F5" s="15"/>
      <c r="G5" s="15"/>
    </row>
    <row r="6" spans="2:7" ht="175.5" customHeight="1">
      <c r="B6" s="17"/>
      <c r="C6" s="16"/>
      <c r="D6" s="48" t="s">
        <v>10</v>
      </c>
      <c r="E6" s="49"/>
      <c r="F6" s="49"/>
      <c r="G6" s="15"/>
    </row>
  </sheetData>
  <mergeCells count="2">
    <mergeCell ref="B4:G4"/>
    <mergeCell ref="D6:F6"/>
  </mergeCells>
  <phoneticPr fontId="8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8DBA-FC6B-4CC8-BFFC-EB8D531DFECC}">
  <sheetPr>
    <pageSetUpPr fitToPage="1"/>
  </sheetPr>
  <dimension ref="B2:P66"/>
  <sheetViews>
    <sheetView showGridLines="0" tabSelected="1" topLeftCell="A27" workbookViewId="0">
      <selection activeCell="B66" sqref="B66"/>
    </sheetView>
  </sheetViews>
  <sheetFormatPr defaultColWidth="9" defaultRowHeight="13.8"/>
  <cols>
    <col min="1" max="1" width="1.8984375" style="12" customWidth="1"/>
    <col min="2" max="2" width="15.8984375" style="36" customWidth="1"/>
    <col min="3" max="7" width="9.69921875" style="36" customWidth="1"/>
    <col min="8" max="9" width="10.5" style="36" customWidth="1"/>
    <col min="10" max="11" width="10.5" style="37" customWidth="1"/>
    <col min="12" max="16384" width="9" style="12"/>
  </cols>
  <sheetData>
    <row r="2" spans="2:16" ht="15.6">
      <c r="B2" s="38"/>
      <c r="C2" s="38"/>
      <c r="D2" s="38"/>
      <c r="E2" s="38"/>
      <c r="F2" s="38"/>
      <c r="G2" s="38"/>
      <c r="H2" s="38"/>
      <c r="I2" s="38"/>
      <c r="J2" s="39"/>
      <c r="K2" s="40" t="s">
        <v>8</v>
      </c>
    </row>
    <row r="3" spans="2:16" ht="15.6">
      <c r="B3" s="50" t="s">
        <v>6</v>
      </c>
      <c r="C3" s="52" t="s">
        <v>5</v>
      </c>
      <c r="D3" s="53"/>
      <c r="E3" s="54"/>
      <c r="F3" s="52" t="s">
        <v>4</v>
      </c>
      <c r="G3" s="54"/>
      <c r="H3" s="52" t="s">
        <v>0</v>
      </c>
      <c r="I3" s="53"/>
      <c r="J3" s="54"/>
      <c r="K3" s="55" t="s">
        <v>9</v>
      </c>
    </row>
    <row r="4" spans="2:16" ht="15.6">
      <c r="B4" s="51"/>
      <c r="C4" s="41" t="s">
        <v>1</v>
      </c>
      <c r="D4" s="42" t="s">
        <v>2</v>
      </c>
      <c r="E4" s="42" t="s">
        <v>3</v>
      </c>
      <c r="F4" s="41" t="s">
        <v>1</v>
      </c>
      <c r="G4" s="42" t="s">
        <v>2</v>
      </c>
      <c r="H4" s="41" t="s">
        <v>1</v>
      </c>
      <c r="I4" s="42" t="s">
        <v>2</v>
      </c>
      <c r="J4" s="43" t="s">
        <v>3</v>
      </c>
      <c r="K4" s="56"/>
    </row>
    <row r="5" spans="2:16" hidden="1">
      <c r="B5" s="18">
        <v>44348</v>
      </c>
      <c r="C5" s="1">
        <v>21080.243999999999</v>
      </c>
      <c r="D5" s="2">
        <v>3348.8516549999999</v>
      </c>
      <c r="E5" s="3">
        <v>24429.095654999997</v>
      </c>
      <c r="F5" s="4">
        <f>H5/C5</f>
        <v>0.14224550963451849</v>
      </c>
      <c r="G5" s="4">
        <f>I5/D5</f>
        <v>1.4836306029208093E-2</v>
      </c>
      <c r="H5" s="1">
        <v>2998.5700510000001</v>
      </c>
      <c r="I5" s="2">
        <v>49.684587999999998</v>
      </c>
      <c r="J5" s="3">
        <v>3048.2546390000002</v>
      </c>
      <c r="K5" s="5">
        <v>6940</v>
      </c>
      <c r="M5" s="22"/>
      <c r="N5" s="23"/>
      <c r="O5" s="22"/>
      <c r="P5" s="23"/>
    </row>
    <row r="6" spans="2:16" hidden="1">
      <c r="B6" s="19">
        <v>44378</v>
      </c>
      <c r="C6" s="6">
        <v>30180.096000000001</v>
      </c>
      <c r="D6" s="7">
        <v>4390.9681769999997</v>
      </c>
      <c r="E6" s="7">
        <v>34571.064177</v>
      </c>
      <c r="F6" s="4">
        <f t="shared" ref="F6:G50" si="0">H6/C6</f>
        <v>1.6166788700738392E-2</v>
      </c>
      <c r="G6" s="4">
        <f t="shared" si="0"/>
        <v>0.10926169028348211</v>
      </c>
      <c r="H6" s="6">
        <v>487.915235</v>
      </c>
      <c r="I6" s="7">
        <v>479.76460500000002</v>
      </c>
      <c r="J6" s="7">
        <v>967.67984000000001</v>
      </c>
      <c r="K6" s="8">
        <v>8996</v>
      </c>
      <c r="M6" s="22"/>
      <c r="N6" s="23"/>
      <c r="O6" s="22"/>
      <c r="P6" s="23"/>
    </row>
    <row r="7" spans="2:16" hidden="1">
      <c r="B7" s="19">
        <v>44409</v>
      </c>
      <c r="C7" s="6">
        <v>25563.182000000001</v>
      </c>
      <c r="D7" s="7">
        <v>4028.9950950000002</v>
      </c>
      <c r="E7" s="7">
        <v>29592.177094999999</v>
      </c>
      <c r="F7" s="4">
        <f t="shared" si="0"/>
        <v>0.15876140587662363</v>
      </c>
      <c r="G7" s="4">
        <f t="shared" si="0"/>
        <v>0.1064013375275653</v>
      </c>
      <c r="H7" s="6">
        <v>4058.4467129999998</v>
      </c>
      <c r="I7" s="7">
        <v>428.69046700000001</v>
      </c>
      <c r="J7" s="7">
        <v>4487.1371799999997</v>
      </c>
      <c r="K7" s="8">
        <v>7513</v>
      </c>
      <c r="M7" s="22"/>
      <c r="N7" s="23"/>
      <c r="O7" s="22"/>
      <c r="P7" s="23"/>
    </row>
    <row r="8" spans="2:16" hidden="1">
      <c r="B8" s="19">
        <v>44440</v>
      </c>
      <c r="C8" s="6">
        <v>15937.398999999999</v>
      </c>
      <c r="D8" s="7">
        <v>2636.9310380000002</v>
      </c>
      <c r="E8" s="7">
        <v>18574.330038</v>
      </c>
      <c r="F8" s="4">
        <f t="shared" si="0"/>
        <v>0.1644483073429987</v>
      </c>
      <c r="G8" s="4">
        <f t="shared" si="0"/>
        <v>3.1319097393854557E-2</v>
      </c>
      <c r="H8" s="6">
        <v>2620.8782890000002</v>
      </c>
      <c r="I8" s="7">
        <v>82.586299999999994</v>
      </c>
      <c r="J8" s="7">
        <v>2703.4645890000002</v>
      </c>
      <c r="K8" s="8">
        <v>6228</v>
      </c>
      <c r="M8" s="22"/>
      <c r="N8" s="23"/>
      <c r="O8" s="22"/>
      <c r="P8" s="23"/>
    </row>
    <row r="9" spans="2:16" hidden="1">
      <c r="B9" s="19">
        <v>44470</v>
      </c>
      <c r="C9" s="6">
        <v>15678.394</v>
      </c>
      <c r="D9" s="7">
        <v>2568.9139530000002</v>
      </c>
      <c r="E9" s="7">
        <v>18247.307953</v>
      </c>
      <c r="F9" s="4">
        <f t="shared" si="0"/>
        <v>0.12199181076837334</v>
      </c>
      <c r="G9" s="4">
        <f t="shared" si="0"/>
        <v>6.082662590450727E-2</v>
      </c>
      <c r="H9" s="6">
        <v>1912.6356740000001</v>
      </c>
      <c r="I9" s="7">
        <v>156.25836799999999</v>
      </c>
      <c r="J9" s="7">
        <v>2068.8940419999999</v>
      </c>
      <c r="K9" s="8">
        <v>8072</v>
      </c>
      <c r="M9" s="22"/>
      <c r="N9" s="23"/>
      <c r="O9" s="22"/>
      <c r="P9" s="23"/>
    </row>
    <row r="10" spans="2:16" hidden="1">
      <c r="B10" s="19">
        <v>44501</v>
      </c>
      <c r="C10" s="6">
        <v>21342.172999999999</v>
      </c>
      <c r="D10" s="7">
        <v>2531.7684250000002</v>
      </c>
      <c r="E10" s="7">
        <v>23873.941424999997</v>
      </c>
      <c r="F10" s="4">
        <f t="shared" si="0"/>
        <v>7.7204239933768695E-2</v>
      </c>
      <c r="G10" s="4">
        <f t="shared" si="0"/>
        <v>8.0387601800508274E-2</v>
      </c>
      <c r="H10" s="6">
        <v>1647.7062450000001</v>
      </c>
      <c r="I10" s="7">
        <v>203.52279200000001</v>
      </c>
      <c r="J10" s="7">
        <v>1851.2290370000001</v>
      </c>
      <c r="K10" s="8">
        <v>7201</v>
      </c>
      <c r="M10" s="22"/>
      <c r="N10" s="23"/>
      <c r="O10" s="22"/>
      <c r="P10" s="23"/>
    </row>
    <row r="11" spans="2:16" hidden="1">
      <c r="B11" s="20">
        <v>44531</v>
      </c>
      <c r="C11" s="9">
        <v>25634.749</v>
      </c>
      <c r="D11" s="10">
        <v>2201.9944799999998</v>
      </c>
      <c r="E11" s="10">
        <v>27836.743480000001</v>
      </c>
      <c r="F11" s="24">
        <f t="shared" si="0"/>
        <v>0.22211056129318837</v>
      </c>
      <c r="G11" s="25">
        <f t="shared" si="0"/>
        <v>9.4583454178322923E-2</v>
      </c>
      <c r="H11" s="9">
        <v>5693.7484889999996</v>
      </c>
      <c r="I11" s="10">
        <v>208.272244</v>
      </c>
      <c r="J11" s="10">
        <v>5902.0207329999994</v>
      </c>
      <c r="K11" s="11">
        <v>4997</v>
      </c>
      <c r="M11" s="22"/>
      <c r="N11" s="23"/>
      <c r="O11" s="22"/>
      <c r="P11" s="23"/>
    </row>
    <row r="12" spans="2:16">
      <c r="B12" s="19">
        <v>44562</v>
      </c>
      <c r="C12" s="6">
        <v>37145.285000000003</v>
      </c>
      <c r="D12" s="7">
        <v>3649.3975310000001</v>
      </c>
      <c r="E12" s="7">
        <v>40794.682531000006</v>
      </c>
      <c r="F12" s="4">
        <f t="shared" si="0"/>
        <v>1.7507218722376202E-2</v>
      </c>
      <c r="G12" s="4">
        <f t="shared" si="0"/>
        <v>7.9399428409379288E-2</v>
      </c>
      <c r="H12" s="6">
        <v>650.31062899999995</v>
      </c>
      <c r="I12" s="7">
        <v>289.76007800000002</v>
      </c>
      <c r="J12" s="7">
        <v>940.07070699999997</v>
      </c>
      <c r="K12" s="8">
        <v>5207</v>
      </c>
      <c r="M12" s="22"/>
      <c r="N12" s="23"/>
      <c r="O12" s="22"/>
      <c r="P12" s="23"/>
    </row>
    <row r="13" spans="2:16">
      <c r="B13" s="19">
        <v>44593</v>
      </c>
      <c r="C13" s="6">
        <v>39835.089999999997</v>
      </c>
      <c r="D13" s="7">
        <v>3483.1082280000001</v>
      </c>
      <c r="E13" s="7">
        <v>43318.198227999994</v>
      </c>
      <c r="F13" s="4">
        <f t="shared" si="0"/>
        <v>5.7760937931858582E-2</v>
      </c>
      <c r="G13" s="4">
        <f t="shared" si="0"/>
        <v>8.4749671177889105E-2</v>
      </c>
      <c r="H13" s="6">
        <v>2300.9121610000002</v>
      </c>
      <c r="I13" s="7">
        <v>295.19227699999999</v>
      </c>
      <c r="J13" s="7">
        <v>2596.1044380000003</v>
      </c>
      <c r="K13" s="8">
        <v>4699</v>
      </c>
      <c r="M13" s="22"/>
      <c r="N13" s="23"/>
      <c r="O13" s="22"/>
      <c r="P13" s="23"/>
    </row>
    <row r="14" spans="2:16">
      <c r="B14" s="19">
        <v>44621</v>
      </c>
      <c r="C14" s="6">
        <v>28372.5</v>
      </c>
      <c r="D14" s="7">
        <v>3159.9321909999999</v>
      </c>
      <c r="E14" s="7">
        <v>31532.432191</v>
      </c>
      <c r="F14" s="4">
        <f t="shared" si="0"/>
        <v>0.30612541425676271</v>
      </c>
      <c r="G14" s="4">
        <f t="shared" si="0"/>
        <v>2.1254328871767869E-2</v>
      </c>
      <c r="H14" s="6">
        <v>8685.5433159999993</v>
      </c>
      <c r="I14" s="7">
        <v>67.162238000000002</v>
      </c>
      <c r="J14" s="7">
        <v>8752.7055540000001</v>
      </c>
      <c r="K14" s="8">
        <v>4399</v>
      </c>
      <c r="M14" s="22"/>
      <c r="N14" s="23"/>
      <c r="O14" s="22"/>
      <c r="P14" s="23"/>
    </row>
    <row r="15" spans="2:16">
      <c r="B15" s="19">
        <v>44652</v>
      </c>
      <c r="C15" s="6">
        <v>27292.225999999999</v>
      </c>
      <c r="D15" s="7">
        <v>4681.468046</v>
      </c>
      <c r="E15" s="7">
        <v>31973.694045999997</v>
      </c>
      <c r="F15" s="4">
        <f t="shared" si="0"/>
        <v>6.4833182899775202E-2</v>
      </c>
      <c r="G15" s="4">
        <f t="shared" si="0"/>
        <v>7.5874769946042683E-2</v>
      </c>
      <c r="H15" s="6">
        <v>1769.4418800000001</v>
      </c>
      <c r="I15" s="7">
        <v>355.20531099999999</v>
      </c>
      <c r="J15" s="7">
        <v>2124.647191</v>
      </c>
      <c r="K15" s="8">
        <v>5070</v>
      </c>
      <c r="M15" s="22"/>
      <c r="N15" s="23"/>
      <c r="O15" s="22"/>
      <c r="P15" s="23"/>
    </row>
    <row r="16" spans="2:16">
      <c r="B16" s="19">
        <v>44682</v>
      </c>
      <c r="C16" s="6">
        <v>28389.151999999998</v>
      </c>
      <c r="D16" s="7">
        <v>4494.403061</v>
      </c>
      <c r="E16" s="7">
        <v>32883.555060999999</v>
      </c>
      <c r="F16" s="4">
        <f t="shared" si="0"/>
        <v>0.12799093424840588</v>
      </c>
      <c r="G16" s="4">
        <f t="shared" si="0"/>
        <v>9.4235328085097173E-2</v>
      </c>
      <c r="H16" s="6">
        <v>3633.554087</v>
      </c>
      <c r="I16" s="7">
        <v>423.53154699999999</v>
      </c>
      <c r="J16" s="7">
        <v>4057.085634</v>
      </c>
      <c r="K16" s="8">
        <v>7142</v>
      </c>
      <c r="M16" s="22"/>
      <c r="N16" s="23"/>
      <c r="O16" s="22"/>
      <c r="P16" s="23"/>
    </row>
    <row r="17" spans="2:16">
      <c r="B17" s="19">
        <v>44713</v>
      </c>
      <c r="C17" s="6">
        <v>26916.797999999999</v>
      </c>
      <c r="D17" s="7">
        <v>5774.269824</v>
      </c>
      <c r="E17" s="7">
        <v>32691.067823999998</v>
      </c>
      <c r="F17" s="4">
        <f t="shared" si="0"/>
        <v>0.20553772696143133</v>
      </c>
      <c r="G17" s="4">
        <f t="shared" si="0"/>
        <v>8.9993672938550914E-2</v>
      </c>
      <c r="H17" s="6">
        <v>5532.4174780000003</v>
      </c>
      <c r="I17" s="7">
        <v>519.64774999999997</v>
      </c>
      <c r="J17" s="7">
        <v>6052.0652280000004</v>
      </c>
      <c r="K17" s="8">
        <v>7491</v>
      </c>
      <c r="M17" s="22"/>
      <c r="N17" s="23"/>
      <c r="O17" s="22"/>
      <c r="P17" s="23"/>
    </row>
    <row r="18" spans="2:16">
      <c r="B18" s="19">
        <v>44743</v>
      </c>
      <c r="C18" s="6">
        <v>24597.411</v>
      </c>
      <c r="D18" s="7">
        <v>6486.2478959999999</v>
      </c>
      <c r="E18" s="7">
        <v>31083.658896000001</v>
      </c>
      <c r="F18" s="4">
        <f t="shared" si="0"/>
        <v>0.10845749229461589</v>
      </c>
      <c r="G18" s="4">
        <f t="shared" si="0"/>
        <v>9.1465561525309921E-2</v>
      </c>
      <c r="H18" s="6">
        <v>2667.773514</v>
      </c>
      <c r="I18" s="7">
        <v>593.26830600000005</v>
      </c>
      <c r="J18" s="7">
        <v>3261.0418199999999</v>
      </c>
      <c r="K18" s="8">
        <v>7734</v>
      </c>
      <c r="M18" s="22"/>
      <c r="N18" s="23"/>
      <c r="O18" s="22"/>
      <c r="P18" s="23"/>
    </row>
    <row r="19" spans="2:16">
      <c r="B19" s="19">
        <v>44774</v>
      </c>
      <c r="C19" s="6">
        <v>42828.127</v>
      </c>
      <c r="D19" s="7">
        <v>8421.4195409999993</v>
      </c>
      <c r="E19" s="7">
        <v>51249.546541000003</v>
      </c>
      <c r="F19" s="4">
        <f t="shared" si="0"/>
        <v>7.7771897869827467E-2</v>
      </c>
      <c r="G19" s="4">
        <f t="shared" si="0"/>
        <v>7.4035963647758621E-2</v>
      </c>
      <c r="H19" s="6">
        <v>3330.8247190000002</v>
      </c>
      <c r="I19" s="7">
        <v>623.48791100000005</v>
      </c>
      <c r="J19" s="7">
        <v>3954.3126300000004</v>
      </c>
      <c r="K19" s="8">
        <v>8657</v>
      </c>
      <c r="M19" s="22"/>
      <c r="N19" s="23"/>
      <c r="O19" s="22"/>
      <c r="P19" s="23"/>
    </row>
    <row r="20" spans="2:16">
      <c r="B20" s="19">
        <v>44805</v>
      </c>
      <c r="C20" s="6">
        <v>61862.77</v>
      </c>
      <c r="D20" s="7">
        <v>7274.1181479999996</v>
      </c>
      <c r="E20" s="7">
        <v>69136.888147999998</v>
      </c>
      <c r="F20" s="4">
        <f t="shared" si="0"/>
        <v>4.6367240894644716E-2</v>
      </c>
      <c r="G20" s="4">
        <f t="shared" si="0"/>
        <v>5.738543030329675E-2</v>
      </c>
      <c r="H20" s="6">
        <v>2868.4059590000002</v>
      </c>
      <c r="I20" s="7">
        <v>417.42840000000001</v>
      </c>
      <c r="J20" s="7">
        <v>3285.8343590000004</v>
      </c>
      <c r="K20" s="8">
        <v>8468</v>
      </c>
      <c r="M20" s="22"/>
      <c r="N20" s="23"/>
      <c r="O20" s="22"/>
      <c r="P20" s="23"/>
    </row>
    <row r="21" spans="2:16">
      <c r="B21" s="19">
        <v>44835</v>
      </c>
      <c r="C21" s="6">
        <v>53979.387000000002</v>
      </c>
      <c r="D21" s="7">
        <v>9242.7410710000004</v>
      </c>
      <c r="E21" s="7">
        <v>63222.128070999999</v>
      </c>
      <c r="F21" s="4">
        <f t="shared" si="0"/>
        <v>4.8164921268928081E-2</v>
      </c>
      <c r="G21" s="4">
        <f t="shared" si="0"/>
        <v>7.2515307510122071E-2</v>
      </c>
      <c r="H21" s="6">
        <v>2599.9129250000001</v>
      </c>
      <c r="I21" s="7">
        <v>670.24021100000004</v>
      </c>
      <c r="J21" s="7">
        <v>3270.1531359999999</v>
      </c>
      <c r="K21" s="8">
        <v>9067</v>
      </c>
      <c r="M21" s="22"/>
      <c r="N21" s="23"/>
      <c r="O21" s="22"/>
      <c r="P21" s="23"/>
    </row>
    <row r="22" spans="2:16">
      <c r="B22" s="19">
        <v>44866</v>
      </c>
      <c r="C22" s="6">
        <v>65757</v>
      </c>
      <c r="D22" s="7">
        <v>14011.152075</v>
      </c>
      <c r="E22" s="7">
        <v>79768.152075000005</v>
      </c>
      <c r="F22" s="4">
        <f t="shared" si="0"/>
        <v>3.7821417491673892E-2</v>
      </c>
      <c r="G22" s="4">
        <f t="shared" si="0"/>
        <v>5.8047450748264035E-2</v>
      </c>
      <c r="H22" s="6">
        <v>2487.02295</v>
      </c>
      <c r="I22" s="7">
        <v>813.31165999999996</v>
      </c>
      <c r="J22" s="7">
        <v>3300.3346099999999</v>
      </c>
      <c r="K22" s="8">
        <v>13105</v>
      </c>
      <c r="M22" s="22"/>
      <c r="N22" s="23"/>
      <c r="O22" s="22"/>
      <c r="P22" s="23"/>
    </row>
    <row r="23" spans="2:16">
      <c r="B23" s="19">
        <v>44896</v>
      </c>
      <c r="C23" s="6">
        <v>64447</v>
      </c>
      <c r="D23" s="7">
        <v>8667.4954309999994</v>
      </c>
      <c r="E23" s="7">
        <v>73114.495431000003</v>
      </c>
      <c r="F23" s="4">
        <f t="shared" si="0"/>
        <v>2.203732269927227E-2</v>
      </c>
      <c r="G23" s="4">
        <f t="shared" si="0"/>
        <v>7.6646092206056574E-2</v>
      </c>
      <c r="H23" s="6">
        <v>1420.2393360000001</v>
      </c>
      <c r="I23" s="7">
        <v>664.329654</v>
      </c>
      <c r="J23" s="7">
        <v>2084.5689900000002</v>
      </c>
      <c r="K23" s="8">
        <v>13184</v>
      </c>
      <c r="M23" s="22"/>
      <c r="N23" s="23"/>
      <c r="O23" s="22"/>
      <c r="P23" s="23"/>
    </row>
    <row r="24" spans="2:16" s="27" customFormat="1" ht="14.4" thickBot="1">
      <c r="B24" s="28" t="s">
        <v>11</v>
      </c>
      <c r="C24" s="29">
        <f>SUM(C12:C23)</f>
        <v>501422.74599999998</v>
      </c>
      <c r="D24" s="30">
        <f>SUM(D12:D23)</f>
        <v>79345.753043000004</v>
      </c>
      <c r="E24" s="30">
        <f>SUM(E12:E23)</f>
        <v>580768.49904299993</v>
      </c>
      <c r="F24" s="31">
        <f t="shared" si="0"/>
        <v>7.5677378532803929E-2</v>
      </c>
      <c r="G24" s="31">
        <f t="shared" si="0"/>
        <v>7.2247916531756148E-2</v>
      </c>
      <c r="H24" s="29">
        <f>SUM(H12:H23)</f>
        <v>37946.358953999996</v>
      </c>
      <c r="I24" s="30">
        <f>SUM(I12:I23)</f>
        <v>5732.5653430000011</v>
      </c>
      <c r="J24" s="30">
        <f>SUM(J12:J23)</f>
        <v>43678.924296999998</v>
      </c>
      <c r="K24" s="32">
        <f>SUM(K12:K23)</f>
        <v>94223</v>
      </c>
      <c r="M24" s="33"/>
      <c r="N24" s="34"/>
      <c r="O24" s="33"/>
      <c r="P24" s="34"/>
    </row>
    <row r="25" spans="2:16">
      <c r="B25" s="19">
        <v>44927</v>
      </c>
      <c r="C25" s="6">
        <v>67226.089000000007</v>
      </c>
      <c r="D25" s="7">
        <v>6719.798436</v>
      </c>
      <c r="E25" s="7">
        <v>73945.887436000005</v>
      </c>
      <c r="F25" s="4">
        <f t="shared" si="0"/>
        <v>8.6079926038832924E-2</v>
      </c>
      <c r="G25" s="4">
        <f t="shared" si="0"/>
        <v>0.10501854776169063</v>
      </c>
      <c r="H25" s="6">
        <v>5786.816769</v>
      </c>
      <c r="I25" s="7">
        <v>705.70347300000003</v>
      </c>
      <c r="J25" s="7">
        <v>6492.5202420000005</v>
      </c>
      <c r="K25" s="8">
        <v>10633</v>
      </c>
      <c r="L25" s="13"/>
      <c r="M25" s="22"/>
      <c r="N25" s="23"/>
      <c r="O25" s="22"/>
      <c r="P25" s="23"/>
    </row>
    <row r="26" spans="2:16">
      <c r="B26" s="19">
        <v>44958</v>
      </c>
      <c r="C26" s="6">
        <v>43470.983</v>
      </c>
      <c r="D26" s="7">
        <v>6868.7728550000002</v>
      </c>
      <c r="E26" s="7">
        <v>50339.755855000003</v>
      </c>
      <c r="F26" s="4">
        <f t="shared" si="0"/>
        <v>7.5429351574589423E-2</v>
      </c>
      <c r="G26" s="4">
        <f t="shared" si="0"/>
        <v>6.87154870256661E-2</v>
      </c>
      <c r="H26" s="6">
        <v>3278.9880600000001</v>
      </c>
      <c r="I26" s="7">
        <v>471.99107199999997</v>
      </c>
      <c r="J26" s="7">
        <v>3750.9791319999999</v>
      </c>
      <c r="K26" s="8">
        <v>8656</v>
      </c>
      <c r="L26" s="13"/>
      <c r="M26" s="22"/>
      <c r="N26" s="23"/>
      <c r="O26" s="22"/>
      <c r="P26" s="23"/>
    </row>
    <row r="27" spans="2:16">
      <c r="B27" s="19">
        <v>44986</v>
      </c>
      <c r="C27" s="6">
        <v>96405.945999999996</v>
      </c>
      <c r="D27" s="7">
        <v>8269.6835819999997</v>
      </c>
      <c r="E27" s="7">
        <v>104675.62958199999</v>
      </c>
      <c r="F27" s="4">
        <f t="shared" si="0"/>
        <v>5.6142116586875256E-2</v>
      </c>
      <c r="G27" s="4">
        <f t="shared" si="0"/>
        <v>8.4810252659072063E-2</v>
      </c>
      <c r="H27" s="6">
        <v>5412.4338600000001</v>
      </c>
      <c r="I27" s="7">
        <v>701.35395400000004</v>
      </c>
      <c r="J27" s="7">
        <v>6113.7878140000003</v>
      </c>
      <c r="K27" s="8">
        <v>13401</v>
      </c>
      <c r="L27" s="13"/>
      <c r="M27" s="22"/>
      <c r="N27" s="23"/>
      <c r="O27" s="22"/>
      <c r="P27" s="23"/>
    </row>
    <row r="28" spans="2:16">
      <c r="B28" s="19">
        <v>45017</v>
      </c>
      <c r="C28" s="6">
        <v>96776.937000000005</v>
      </c>
      <c r="D28" s="7">
        <v>9170.7027030000008</v>
      </c>
      <c r="E28" s="7">
        <v>105947.63970300001</v>
      </c>
      <c r="F28" s="4">
        <f t="shared" si="0"/>
        <v>9.3978035510671298E-2</v>
      </c>
      <c r="G28" s="4">
        <f t="shared" si="0"/>
        <v>9.3818577579506984E-2</v>
      </c>
      <c r="H28" s="6">
        <v>9094.906422</v>
      </c>
      <c r="I28" s="7">
        <v>860.38228300000003</v>
      </c>
      <c r="J28" s="7">
        <v>9955.2887050000008</v>
      </c>
      <c r="K28" s="8">
        <v>18717</v>
      </c>
      <c r="L28" s="13"/>
      <c r="M28" s="22"/>
      <c r="N28" s="23"/>
      <c r="O28" s="22"/>
      <c r="P28" s="23"/>
    </row>
    <row r="29" spans="2:16">
      <c r="B29" s="19">
        <v>45047</v>
      </c>
      <c r="C29" s="6">
        <v>113704.50199999999</v>
      </c>
      <c r="D29" s="7">
        <v>9712.9595700000009</v>
      </c>
      <c r="E29" s="7">
        <v>123417.46157</v>
      </c>
      <c r="F29" s="4">
        <f t="shared" si="0"/>
        <v>9.3988286215791167E-2</v>
      </c>
      <c r="G29" s="4">
        <f t="shared" si="0"/>
        <v>7.5425060582229919E-2</v>
      </c>
      <c r="H29" s="6">
        <v>10686.891277999999</v>
      </c>
      <c r="I29" s="7">
        <v>732.60056399999996</v>
      </c>
      <c r="J29" s="7">
        <v>11419.491841999999</v>
      </c>
      <c r="K29" s="8">
        <v>21866</v>
      </c>
      <c r="L29" s="13"/>
      <c r="M29" s="22"/>
      <c r="N29" s="23"/>
      <c r="O29" s="22"/>
      <c r="P29" s="23"/>
    </row>
    <row r="30" spans="2:16">
      <c r="B30" s="19">
        <v>45078</v>
      </c>
      <c r="C30" s="6">
        <v>103788.41800000001</v>
      </c>
      <c r="D30" s="7">
        <v>9948.3810620000004</v>
      </c>
      <c r="E30" s="7">
        <v>113736.79906200001</v>
      </c>
      <c r="F30" s="4">
        <f t="shared" si="0"/>
        <v>9.0585882357316599E-2</v>
      </c>
      <c r="G30" s="4">
        <f t="shared" si="0"/>
        <v>9.0161339660191644E-2</v>
      </c>
      <c r="H30" s="6">
        <v>9401.7654230000007</v>
      </c>
      <c r="I30" s="7">
        <v>896.95936400000005</v>
      </c>
      <c r="J30" s="7">
        <v>10298.724787000001</v>
      </c>
      <c r="K30" s="8">
        <v>22251</v>
      </c>
      <c r="L30" s="13"/>
      <c r="M30" s="22"/>
      <c r="N30" s="23"/>
      <c r="O30" s="22"/>
      <c r="P30" s="23"/>
    </row>
    <row r="31" spans="2:16">
      <c r="B31" s="19">
        <v>45108</v>
      </c>
      <c r="C31" s="6">
        <v>130283.58</v>
      </c>
      <c r="D31" s="7">
        <v>28272.882874999999</v>
      </c>
      <c r="E31" s="7">
        <v>158556.462875</v>
      </c>
      <c r="F31" s="4">
        <f t="shared" si="0"/>
        <v>0.13439015326413351</v>
      </c>
      <c r="G31" s="4">
        <f t="shared" si="0"/>
        <v>9.1307676985522127E-2</v>
      </c>
      <c r="H31" s="6">
        <v>17508.830284</v>
      </c>
      <c r="I31" s="7">
        <v>2581.5312570000001</v>
      </c>
      <c r="J31" s="7">
        <v>20090.361540999998</v>
      </c>
      <c r="K31" s="8">
        <v>27005</v>
      </c>
      <c r="L31" s="13"/>
      <c r="M31" s="22"/>
      <c r="N31" s="23"/>
      <c r="O31" s="22"/>
      <c r="P31" s="23"/>
    </row>
    <row r="32" spans="2:16">
      <c r="B32" s="19">
        <v>45161</v>
      </c>
      <c r="C32" s="6">
        <v>132750.11799999999</v>
      </c>
      <c r="D32" s="7">
        <v>28189.213868999999</v>
      </c>
      <c r="E32" s="7">
        <v>160939.33186899999</v>
      </c>
      <c r="F32" s="4">
        <f t="shared" si="0"/>
        <v>0.11981313373295835</v>
      </c>
      <c r="G32" s="4">
        <f t="shared" si="0"/>
        <v>7.0964042853280326E-2</v>
      </c>
      <c r="H32" s="6">
        <v>15905.207640999999</v>
      </c>
      <c r="I32" s="7">
        <v>2000.4205810000001</v>
      </c>
      <c r="J32" s="7">
        <v>17905.628221999999</v>
      </c>
      <c r="K32" s="8">
        <v>28718</v>
      </c>
      <c r="L32" s="13"/>
      <c r="M32" s="22"/>
      <c r="N32" s="23"/>
      <c r="O32" s="22"/>
      <c r="P32" s="23"/>
    </row>
    <row r="33" spans="2:16">
      <c r="B33" s="19">
        <v>45170</v>
      </c>
      <c r="C33" s="6">
        <v>103753.274</v>
      </c>
      <c r="D33" s="7">
        <v>18082.588293000001</v>
      </c>
      <c r="E33" s="7">
        <v>121835.86229300001</v>
      </c>
      <c r="F33" s="4">
        <f t="shared" si="0"/>
        <v>0.12667088017868236</v>
      </c>
      <c r="G33" s="4">
        <f t="shared" si="0"/>
        <v>6.5509854496801703E-2</v>
      </c>
      <c r="H33" s="6">
        <v>13142.518539000001</v>
      </c>
      <c r="I33" s="7">
        <v>1184.587728</v>
      </c>
      <c r="J33" s="7">
        <v>14327.106267000001</v>
      </c>
      <c r="K33" s="8">
        <v>28165</v>
      </c>
      <c r="L33" s="13"/>
      <c r="M33" s="22"/>
      <c r="N33" s="23"/>
      <c r="O33" s="22"/>
      <c r="P33" s="23"/>
    </row>
    <row r="34" spans="2:16">
      <c r="B34" s="19">
        <v>45222</v>
      </c>
      <c r="C34" s="6">
        <v>143448</v>
      </c>
      <c r="D34" s="7">
        <v>13137.548276</v>
      </c>
      <c r="E34" s="7">
        <v>156585.54827599999</v>
      </c>
      <c r="F34" s="4">
        <f t="shared" si="0"/>
        <v>0.12907565814790029</v>
      </c>
      <c r="G34" s="4">
        <f t="shared" si="0"/>
        <v>9.7443814866024242E-2</v>
      </c>
      <c r="H34" s="6">
        <v>18515.64501</v>
      </c>
      <c r="I34" s="7">
        <v>1280.172822</v>
      </c>
      <c r="J34" s="7">
        <v>19795.817832000001</v>
      </c>
      <c r="K34" s="8">
        <v>30582</v>
      </c>
      <c r="L34" s="13"/>
      <c r="M34" s="22"/>
      <c r="N34" s="23"/>
      <c r="O34" s="22"/>
      <c r="P34" s="23"/>
    </row>
    <row r="35" spans="2:16">
      <c r="B35" s="19">
        <v>45231</v>
      </c>
      <c r="C35" s="6">
        <v>116903.91800000001</v>
      </c>
      <c r="D35" s="7">
        <v>19435.014664999999</v>
      </c>
      <c r="E35" s="7">
        <v>136338.932665</v>
      </c>
      <c r="F35" s="4">
        <f t="shared" si="0"/>
        <v>0.13745519529123051</v>
      </c>
      <c r="G35" s="4">
        <f t="shared" si="0"/>
        <v>9.5720364664823893E-2</v>
      </c>
      <c r="H35" s="6">
        <v>16069.050879</v>
      </c>
      <c r="I35" s="7">
        <v>1860.326691</v>
      </c>
      <c r="J35" s="7">
        <v>17929.377570000001</v>
      </c>
      <c r="K35" s="8">
        <v>28547</v>
      </c>
      <c r="L35" s="13"/>
      <c r="M35" s="22"/>
      <c r="N35" s="23"/>
      <c r="O35" s="22"/>
      <c r="P35" s="23"/>
    </row>
    <row r="36" spans="2:16">
      <c r="B36" s="26">
        <v>45291</v>
      </c>
      <c r="C36" s="6">
        <v>126239.84</v>
      </c>
      <c r="D36" s="7">
        <v>12149.459570999999</v>
      </c>
      <c r="E36" s="7">
        <v>138389.29957099998</v>
      </c>
      <c r="F36" s="4">
        <f t="shared" si="0"/>
        <v>0.10552009502705328</v>
      </c>
      <c r="G36" s="4">
        <f t="shared" si="0"/>
        <v>8.3857541320757081E-2</v>
      </c>
      <c r="H36" s="6">
        <v>13320.839913000002</v>
      </c>
      <c r="I36" s="7">
        <v>1018.823808</v>
      </c>
      <c r="J36" s="7">
        <v>14339.663721000001</v>
      </c>
      <c r="K36" s="8">
        <v>28328</v>
      </c>
      <c r="L36" s="13"/>
      <c r="M36" s="22"/>
      <c r="N36" s="23"/>
      <c r="O36" s="22"/>
      <c r="P36" s="23"/>
    </row>
    <row r="37" spans="2:16" s="27" customFormat="1" ht="14.4" thickBot="1">
      <c r="B37" s="28" t="s">
        <v>12</v>
      </c>
      <c r="C37" s="29">
        <f>SUM(C25:C36)</f>
        <v>1274751.605</v>
      </c>
      <c r="D37" s="30">
        <f>SUM(D25:D36)</f>
        <v>169957.00575700001</v>
      </c>
      <c r="E37" s="30">
        <f>SUM(E25:E36)</f>
        <v>1444708.610757</v>
      </c>
      <c r="F37" s="31">
        <f>H37/C37</f>
        <v>0.10835357534458644</v>
      </c>
      <c r="G37" s="31">
        <f t="shared" si="0"/>
        <v>8.4108645791503303E-2</v>
      </c>
      <c r="H37" s="29">
        <f>SUM(H25:H36)</f>
        <v>138123.89407799998</v>
      </c>
      <c r="I37" s="30">
        <f>SUM(I25:I36)</f>
        <v>14294.853597000001</v>
      </c>
      <c r="J37" s="30">
        <f>SUM(J25:J36)</f>
        <v>152418.74767499999</v>
      </c>
      <c r="K37" s="32">
        <f>SUM(K25:K36)</f>
        <v>266869</v>
      </c>
      <c r="L37" s="35"/>
      <c r="M37" s="33"/>
      <c r="N37" s="34"/>
      <c r="O37" s="33"/>
      <c r="P37" s="34"/>
    </row>
    <row r="38" spans="2:16">
      <c r="B38" s="19">
        <v>45315</v>
      </c>
      <c r="C38" s="6">
        <v>120821.45299999999</v>
      </c>
      <c r="D38" s="7">
        <v>11036.752268</v>
      </c>
      <c r="E38" s="7">
        <v>131858.20526799999</v>
      </c>
      <c r="F38" s="4">
        <f t="shared" si="0"/>
        <v>0.18826791453170161</v>
      </c>
      <c r="G38" s="4">
        <f t="shared" si="0"/>
        <v>0.10251409568016226</v>
      </c>
      <c r="H38" s="6">
        <v>22746.802987000003</v>
      </c>
      <c r="I38" s="7">
        <v>1131.4226779999999</v>
      </c>
      <c r="J38" s="7">
        <v>23878.225665000002</v>
      </c>
      <c r="K38" s="8">
        <v>26245</v>
      </c>
      <c r="L38" s="13"/>
      <c r="M38" s="22"/>
      <c r="N38" s="23"/>
      <c r="O38" s="22"/>
      <c r="P38" s="23"/>
    </row>
    <row r="39" spans="2:16">
      <c r="B39" s="19">
        <v>45346</v>
      </c>
      <c r="C39" s="6">
        <v>105444.946</v>
      </c>
      <c r="D39" s="7">
        <v>12213.009354</v>
      </c>
      <c r="E39" s="7">
        <v>117657.95535399999</v>
      </c>
      <c r="F39" s="4">
        <f t="shared" si="0"/>
        <v>0.21600178531079148</v>
      </c>
      <c r="G39" s="4">
        <f t="shared" si="0"/>
        <v>9.5610739102361939E-2</v>
      </c>
      <c r="H39" s="6">
        <v>22776.296588000001</v>
      </c>
      <c r="I39" s="7">
        <v>1167.694851</v>
      </c>
      <c r="J39" s="7">
        <v>23943.991439000001</v>
      </c>
      <c r="K39" s="8">
        <v>25328</v>
      </c>
      <c r="L39" s="13"/>
      <c r="M39" s="22"/>
      <c r="N39" s="23"/>
      <c r="O39" s="22"/>
      <c r="P39" s="23"/>
    </row>
    <row r="40" spans="2:16">
      <c r="B40" s="19">
        <v>45375</v>
      </c>
      <c r="C40" s="6">
        <v>121940.96400000001</v>
      </c>
      <c r="D40" s="7">
        <v>13216.175238</v>
      </c>
      <c r="E40" s="7">
        <v>135157.139238</v>
      </c>
      <c r="F40" s="4">
        <f t="shared" si="0"/>
        <v>0.17335294295360826</v>
      </c>
      <c r="G40" s="4">
        <f t="shared" si="0"/>
        <v>7.9225481286706284E-2</v>
      </c>
      <c r="H40" s="6">
        <v>21138.824976</v>
      </c>
      <c r="I40" s="7">
        <v>1047.0578439999999</v>
      </c>
      <c r="J40" s="7">
        <v>22185.882819999999</v>
      </c>
      <c r="K40" s="8">
        <v>27679</v>
      </c>
      <c r="L40" s="13"/>
      <c r="M40" s="22"/>
      <c r="N40" s="23"/>
      <c r="O40" s="22"/>
      <c r="P40" s="23"/>
    </row>
    <row r="41" spans="2:16">
      <c r="B41" s="19">
        <v>45406</v>
      </c>
      <c r="C41" s="6">
        <v>128320.678</v>
      </c>
      <c r="D41" s="7">
        <v>11846.366567999999</v>
      </c>
      <c r="E41" s="7">
        <v>140167.04456800001</v>
      </c>
      <c r="F41" s="4">
        <f t="shared" si="0"/>
        <v>0.15211479237975969</v>
      </c>
      <c r="G41" s="4">
        <f t="shared" si="0"/>
        <v>7.365460464113506E-2</v>
      </c>
      <c r="H41" s="6">
        <v>19519.473291999999</v>
      </c>
      <c r="I41" s="7">
        <v>872.539446</v>
      </c>
      <c r="J41" s="7">
        <v>20392.012737999998</v>
      </c>
      <c r="K41" s="8">
        <v>28134</v>
      </c>
      <c r="L41" s="13"/>
      <c r="M41" s="22"/>
      <c r="N41" s="23"/>
      <c r="O41" s="22"/>
      <c r="P41" s="23"/>
    </row>
    <row r="42" spans="2:16">
      <c r="B42" s="19">
        <v>45436</v>
      </c>
      <c r="C42" s="6">
        <v>109204.08199999999</v>
      </c>
      <c r="D42" s="7">
        <v>30766.678939000001</v>
      </c>
      <c r="E42" s="7">
        <v>139970.760939</v>
      </c>
      <c r="F42" s="4">
        <f t="shared" si="0"/>
        <v>0.22475324342729239</v>
      </c>
      <c r="G42" s="4">
        <f t="shared" si="0"/>
        <v>8.3461932537183411E-2</v>
      </c>
      <c r="H42" s="6">
        <v>24543.971624999998</v>
      </c>
      <c r="I42" s="7">
        <v>2567.8464819999999</v>
      </c>
      <c r="J42" s="7">
        <v>27111.818106999999</v>
      </c>
      <c r="K42" s="8">
        <v>29745</v>
      </c>
      <c r="M42" s="22"/>
      <c r="N42" s="23"/>
      <c r="O42" s="22"/>
      <c r="P42" s="23"/>
    </row>
    <row r="43" spans="2:16">
      <c r="B43" s="19">
        <v>45467</v>
      </c>
      <c r="C43" s="6">
        <v>115646.90300000001</v>
      </c>
      <c r="D43" s="7">
        <v>14418.964101</v>
      </c>
      <c r="E43" s="7">
        <v>130065.86710100001</v>
      </c>
      <c r="F43" s="4">
        <f t="shared" si="0"/>
        <v>0.15426862029327321</v>
      </c>
      <c r="G43" s="4">
        <f t="shared" si="0"/>
        <v>8.2809695664419494E-2</v>
      </c>
      <c r="H43" s="6">
        <v>17840.688167</v>
      </c>
      <c r="I43" s="7">
        <v>1194.030029</v>
      </c>
      <c r="J43" s="7">
        <v>19034.718196000002</v>
      </c>
      <c r="K43" s="8">
        <v>28794</v>
      </c>
      <c r="M43" s="22"/>
      <c r="N43" s="23"/>
      <c r="O43" s="22"/>
      <c r="P43" s="23"/>
    </row>
    <row r="44" spans="2:16">
      <c r="B44" s="19">
        <v>45497</v>
      </c>
      <c r="C44" s="6">
        <v>124394.71400000001</v>
      </c>
      <c r="D44" s="7">
        <v>19130.501270000001</v>
      </c>
      <c r="E44" s="7">
        <v>143525.21527000002</v>
      </c>
      <c r="F44" s="4">
        <f t="shared" si="0"/>
        <v>0.16788028115889231</v>
      </c>
      <c r="G44" s="4">
        <f t="shared" si="0"/>
        <v>0.10295202928574385</v>
      </c>
      <c r="H44" s="6">
        <v>20883.419560999999</v>
      </c>
      <c r="I44" s="7">
        <v>1969.523927</v>
      </c>
      <c r="J44" s="7">
        <v>22852.943487999997</v>
      </c>
      <c r="K44" s="8">
        <v>34275</v>
      </c>
      <c r="M44" s="22"/>
      <c r="N44" s="23"/>
      <c r="O44" s="22"/>
      <c r="P44" s="23"/>
    </row>
    <row r="45" spans="2:16">
      <c r="B45" s="19">
        <v>45528</v>
      </c>
      <c r="C45" s="6">
        <v>159578.736</v>
      </c>
      <c r="D45" s="7">
        <v>29057.402351000001</v>
      </c>
      <c r="E45" s="7">
        <v>188636.138351</v>
      </c>
      <c r="F45" s="4">
        <f t="shared" si="0"/>
        <v>0.18625381339654176</v>
      </c>
      <c r="G45" s="4">
        <f t="shared" si="0"/>
        <v>0.11108364640891297</v>
      </c>
      <c r="H45" s="6">
        <v>29722.148117000001</v>
      </c>
      <c r="I45" s="7">
        <v>3227.8022083200003</v>
      </c>
      <c r="J45" s="7">
        <v>32949.950325320002</v>
      </c>
      <c r="K45" s="8">
        <v>37494</v>
      </c>
      <c r="M45" s="22"/>
      <c r="N45" s="23"/>
      <c r="O45" s="22"/>
      <c r="P45" s="23"/>
    </row>
    <row r="46" spans="2:16">
      <c r="B46" s="19">
        <v>45559</v>
      </c>
      <c r="C46" s="6">
        <v>129411.855</v>
      </c>
      <c r="D46" s="7">
        <v>14023.295915999999</v>
      </c>
      <c r="E46" s="7">
        <v>143435.15091599998</v>
      </c>
      <c r="F46" s="4">
        <f t="shared" si="0"/>
        <v>0.20983202963128841</v>
      </c>
      <c r="G46" s="4">
        <f t="shared" si="0"/>
        <v>9.0400426375770421E-2</v>
      </c>
      <c r="H46" s="6">
        <v>27154.752193</v>
      </c>
      <c r="I46" s="7">
        <v>1267.7119299999999</v>
      </c>
      <c r="J46" s="7">
        <v>28422.464123000002</v>
      </c>
      <c r="K46" s="8">
        <v>35764</v>
      </c>
      <c r="M46" s="22"/>
      <c r="N46" s="23"/>
      <c r="O46" s="22"/>
      <c r="P46" s="23"/>
    </row>
    <row r="47" spans="2:16">
      <c r="B47" s="19">
        <v>45589</v>
      </c>
      <c r="C47" s="6">
        <v>137072.66</v>
      </c>
      <c r="D47" s="7">
        <v>16928.517521999998</v>
      </c>
      <c r="E47" s="7">
        <v>154001.17752200001</v>
      </c>
      <c r="F47" s="4">
        <f t="shared" si="0"/>
        <v>0.1688308623543163</v>
      </c>
      <c r="G47" s="4">
        <f t="shared" si="0"/>
        <v>6.254342464566344E-2</v>
      </c>
      <c r="H47" s="6">
        <v>23142.095393</v>
      </c>
      <c r="I47" s="7">
        <v>1058.76746</v>
      </c>
      <c r="J47" s="7">
        <v>24200.862852999999</v>
      </c>
      <c r="K47" s="8">
        <v>37313</v>
      </c>
      <c r="M47" s="22"/>
      <c r="N47" s="23"/>
      <c r="O47" s="22"/>
      <c r="P47" s="23"/>
    </row>
    <row r="48" spans="2:16">
      <c r="B48" s="19">
        <v>45620</v>
      </c>
      <c r="C48" s="6">
        <v>135184.011</v>
      </c>
      <c r="D48" s="7">
        <v>14655.363635</v>
      </c>
      <c r="E48" s="7">
        <v>149839.37463499999</v>
      </c>
      <c r="F48" s="4">
        <f t="shared" si="0"/>
        <v>0.18390896940878781</v>
      </c>
      <c r="G48" s="4">
        <f t="shared" si="0"/>
        <v>8.3192035173271228E-2</v>
      </c>
      <c r="H48" s="6">
        <v>24861.552143556237</v>
      </c>
      <c r="I48" s="7">
        <v>1219.209527</v>
      </c>
      <c r="J48" s="7">
        <v>26080.761670556236</v>
      </c>
      <c r="K48" s="8">
        <v>35812</v>
      </c>
      <c r="M48" s="22"/>
      <c r="N48" s="23"/>
      <c r="O48" s="22"/>
      <c r="P48" s="23"/>
    </row>
    <row r="49" spans="2:16">
      <c r="B49" s="26">
        <v>45627</v>
      </c>
      <c r="C49" s="6">
        <v>132778.163</v>
      </c>
      <c r="D49" s="7">
        <v>19313.904127999998</v>
      </c>
      <c r="E49" s="7">
        <v>152092.067128</v>
      </c>
      <c r="F49" s="4">
        <f t="shared" si="0"/>
        <v>0.16668573421971503</v>
      </c>
      <c r="G49" s="4">
        <f t="shared" si="0"/>
        <v>7.4834266568851851E-2</v>
      </c>
      <c r="H49" s="6">
        <v>22132.225588000001</v>
      </c>
      <c r="I49" s="7">
        <v>1445.34185</v>
      </c>
      <c r="J49" s="7">
        <v>23577.567438000002</v>
      </c>
      <c r="K49" s="8">
        <v>36490</v>
      </c>
      <c r="M49" s="22"/>
      <c r="N49" s="23"/>
      <c r="O49" s="22"/>
      <c r="P49" s="23"/>
    </row>
    <row r="50" spans="2:16" s="27" customFormat="1" ht="14.4" thickBot="1">
      <c r="B50" s="28" t="s">
        <v>13</v>
      </c>
      <c r="C50" s="29">
        <f>SUM(C38:C49)</f>
        <v>1519799.165</v>
      </c>
      <c r="D50" s="30">
        <f>SUM(D38:D49)</f>
        <v>206606.93129000001</v>
      </c>
      <c r="E50" s="30">
        <f>SUM(E38:E49)</f>
        <v>1726406.09629</v>
      </c>
      <c r="F50" s="31">
        <f>H50/C50</f>
        <v>0.18190709469863162</v>
      </c>
      <c r="G50" s="31">
        <f t="shared" si="0"/>
        <v>8.7939683915141689E-2</v>
      </c>
      <c r="H50" s="29">
        <f>SUM(H38:H49)</f>
        <v>276462.25063055626</v>
      </c>
      <c r="I50" s="30">
        <f>SUM(I38:I49)</f>
        <v>18168.948232319999</v>
      </c>
      <c r="J50" s="30">
        <f>SUM(J38:J49)</f>
        <v>294631.19886287622</v>
      </c>
      <c r="K50" s="32">
        <f>SUM(K38:K49)</f>
        <v>383073</v>
      </c>
      <c r="M50" s="33"/>
      <c r="N50" s="34"/>
      <c r="O50" s="33"/>
      <c r="P50" s="34"/>
    </row>
    <row r="51" spans="2:16">
      <c r="B51" s="19">
        <v>45658</v>
      </c>
      <c r="C51" s="6">
        <v>121091.386</v>
      </c>
      <c r="D51" s="7">
        <v>16695.244825000002</v>
      </c>
      <c r="E51" s="7">
        <v>137786.630825</v>
      </c>
      <c r="F51" s="4">
        <v>0.23242326499557187</v>
      </c>
      <c r="G51" s="4">
        <v>7.6599565774262302E-2</v>
      </c>
      <c r="H51" s="6">
        <v>28144.45529695908</v>
      </c>
      <c r="I51" s="7">
        <v>1278.84850409</v>
      </c>
      <c r="J51" s="7">
        <v>29423.303801049082</v>
      </c>
      <c r="K51" s="8">
        <v>33863</v>
      </c>
      <c r="M51" s="22"/>
      <c r="N51" s="23"/>
      <c r="O51" s="22"/>
      <c r="P51" s="23"/>
    </row>
    <row r="52" spans="2:16">
      <c r="B52" s="19">
        <v>45689</v>
      </c>
      <c r="C52" s="6">
        <v>140623.80600000001</v>
      </c>
      <c r="D52" s="7">
        <v>24645.668932</v>
      </c>
      <c r="E52" s="7">
        <v>165269.47493200001</v>
      </c>
      <c r="F52" s="4">
        <v>0.14728482514546648</v>
      </c>
      <c r="G52" s="4">
        <v>7.7317295353499071E-2</v>
      </c>
      <c r="H52" s="6">
        <v>20711.752678000001</v>
      </c>
      <c r="I52" s="7">
        <v>1905.536464</v>
      </c>
      <c r="J52" s="7">
        <v>22617.289142000001</v>
      </c>
      <c r="K52" s="8">
        <v>35087</v>
      </c>
      <c r="M52" s="22"/>
      <c r="N52" s="23"/>
      <c r="O52" s="22"/>
      <c r="P52" s="23"/>
    </row>
    <row r="53" spans="2:16">
      <c r="B53" s="19">
        <v>45717</v>
      </c>
      <c r="C53" s="6">
        <v>157968.89499999999</v>
      </c>
      <c r="D53" s="7">
        <v>20925.330021000002</v>
      </c>
      <c r="E53" s="7">
        <v>178894.22502099999</v>
      </c>
      <c r="F53" s="4">
        <v>0.19582765481141085</v>
      </c>
      <c r="G53" s="4">
        <v>7.5039236868626485E-2</v>
      </c>
      <c r="H53" s="6">
        <v>30934.678241000001</v>
      </c>
      <c r="I53" s="7">
        <v>1570.2207960000001</v>
      </c>
      <c r="J53" s="7">
        <v>32504.899037000003</v>
      </c>
      <c r="K53" s="8">
        <v>40681</v>
      </c>
      <c r="M53" s="22"/>
      <c r="N53" s="23"/>
      <c r="O53" s="22"/>
      <c r="P53" s="23"/>
    </row>
    <row r="54" spans="2:16">
      <c r="B54" s="19">
        <v>45748</v>
      </c>
      <c r="C54" s="6">
        <v>188835.50200000001</v>
      </c>
      <c r="D54" s="7">
        <v>21646.248573000001</v>
      </c>
      <c r="E54" s="7">
        <v>210481.750573</v>
      </c>
      <c r="F54" s="4">
        <v>0.16483323185170976</v>
      </c>
      <c r="G54" s="4">
        <v>8.1020319483328329E-2</v>
      </c>
      <c r="H54" s="6">
        <v>31126.366083000001</v>
      </c>
      <c r="I54" s="7">
        <v>1753.785975</v>
      </c>
      <c r="J54" s="7">
        <v>32880.152058</v>
      </c>
      <c r="K54" s="8">
        <v>45753</v>
      </c>
      <c r="M54" s="22"/>
      <c r="N54" s="23"/>
      <c r="O54" s="22"/>
      <c r="P54" s="23"/>
    </row>
    <row r="55" spans="2:16">
      <c r="B55" s="18">
        <v>45778</v>
      </c>
      <c r="C55" s="6">
        <v>194191.18</v>
      </c>
      <c r="D55" s="7">
        <v>22143.118971</v>
      </c>
      <c r="E55" s="7">
        <v>216334.29897099998</v>
      </c>
      <c r="F55" s="4">
        <v>0.20287288579738791</v>
      </c>
      <c r="G55" s="4">
        <v>8.8673959552470663E-2</v>
      </c>
      <c r="H55" s="6">
        <v>39396.125082999999</v>
      </c>
      <c r="I55" s="7">
        <v>1963.5180359999999</v>
      </c>
      <c r="J55" s="7">
        <v>41359.643119</v>
      </c>
      <c r="K55" s="8">
        <v>51207</v>
      </c>
      <c r="M55" s="22"/>
      <c r="N55" s="23"/>
      <c r="O55" s="22"/>
      <c r="P55" s="23"/>
    </row>
    <row r="56" spans="2:16">
      <c r="B56" s="18">
        <v>45809</v>
      </c>
      <c r="C56" s="6">
        <v>219210.736</v>
      </c>
      <c r="D56" s="7">
        <v>22496.33438</v>
      </c>
      <c r="E56" s="7">
        <v>241707.07037999999</v>
      </c>
      <c r="F56" s="4">
        <v>0.15675174161634126</v>
      </c>
      <c r="G56" s="4">
        <v>6.3873783734183634E-2</v>
      </c>
      <c r="H56" s="6">
        <v>34361.664648999998</v>
      </c>
      <c r="I56" s="7">
        <v>1436.9259970000001</v>
      </c>
      <c r="J56" s="7">
        <v>35798.590645999997</v>
      </c>
      <c r="K56" s="8">
        <v>51515</v>
      </c>
      <c r="M56" s="22"/>
      <c r="N56" s="23"/>
      <c r="O56" s="22"/>
      <c r="P56" s="23"/>
    </row>
    <row r="57" spans="2:16">
      <c r="B57" s="18">
        <v>45839</v>
      </c>
      <c r="C57" s="6">
        <v>240566.35</v>
      </c>
      <c r="D57" s="7">
        <v>33627.696055</v>
      </c>
      <c r="E57" s="7">
        <v>274194.04605499998</v>
      </c>
      <c r="F57" s="4">
        <v>0.17271344971148292</v>
      </c>
      <c r="G57" s="4">
        <v>5.5421111780951E-2</v>
      </c>
      <c r="H57" s="6">
        <v>41549.044193000002</v>
      </c>
      <c r="I57" s="7">
        <v>1863.6843019999999</v>
      </c>
      <c r="J57" s="7">
        <v>43412.728495000003</v>
      </c>
      <c r="K57" s="8">
        <v>56691</v>
      </c>
      <c r="M57" s="22"/>
      <c r="N57" s="23"/>
      <c r="O57" s="22"/>
      <c r="P57" s="23"/>
    </row>
    <row r="58" spans="2:16">
      <c r="B58" s="18">
        <v>45870</v>
      </c>
      <c r="C58" s="6">
        <v>251497.323</v>
      </c>
      <c r="D58" s="7">
        <v>29590.106446999998</v>
      </c>
      <c r="E58" s="7">
        <v>281087.42944700003</v>
      </c>
      <c r="F58" s="4">
        <v>0.16367937552559952</v>
      </c>
      <c r="G58" s="4">
        <v>6.1602933002791169E-2</v>
      </c>
      <c r="H58" s="6">
        <v>41164.924774999999</v>
      </c>
      <c r="I58" s="7">
        <v>1822.8373449999999</v>
      </c>
      <c r="J58" s="7">
        <v>42988.410619907976</v>
      </c>
      <c r="K58" s="8">
        <v>57042</v>
      </c>
      <c r="M58" s="22"/>
      <c r="N58" s="23"/>
      <c r="O58" s="22"/>
      <c r="P58" s="23"/>
    </row>
    <row r="59" spans="2:16">
      <c r="B59" s="18">
        <v>45901</v>
      </c>
      <c r="C59" s="6">
        <v>265799.77799999999</v>
      </c>
      <c r="D59" s="7">
        <v>27466.249047000001</v>
      </c>
      <c r="E59" s="7">
        <v>293266.02704700001</v>
      </c>
      <c r="F59" s="4">
        <v>0.19229776242209071</v>
      </c>
      <c r="G59" s="4">
        <v>6.6788796570326242E-2</v>
      </c>
      <c r="H59" s="6">
        <v>51112.702561688449</v>
      </c>
      <c r="I59" s="7">
        <v>1834.4377201500001</v>
      </c>
      <c r="J59" s="7">
        <v>52947.140281838452</v>
      </c>
      <c r="K59" s="8">
        <v>59050</v>
      </c>
      <c r="M59" s="22"/>
      <c r="N59" s="23"/>
      <c r="O59" s="22"/>
      <c r="P59" s="23"/>
    </row>
    <row r="60" spans="2:16" hidden="1">
      <c r="B60" s="18">
        <v>45931</v>
      </c>
      <c r="C60" s="6"/>
      <c r="D60" s="7"/>
      <c r="E60" s="7"/>
      <c r="F60" s="4"/>
      <c r="G60" s="4"/>
      <c r="H60" s="6"/>
      <c r="I60" s="7"/>
      <c r="J60" s="7"/>
      <c r="K60" s="8"/>
    </row>
    <row r="61" spans="2:16" hidden="1">
      <c r="B61" s="19">
        <v>45962</v>
      </c>
      <c r="C61" s="6"/>
      <c r="D61" s="7"/>
      <c r="E61" s="7"/>
      <c r="F61" s="4"/>
      <c r="G61" s="4"/>
      <c r="H61" s="6"/>
      <c r="I61" s="7"/>
      <c r="J61" s="7"/>
      <c r="K61" s="8"/>
    </row>
    <row r="62" spans="2:16" hidden="1">
      <c r="B62" s="21">
        <v>45992</v>
      </c>
      <c r="C62" s="9"/>
      <c r="D62" s="10"/>
      <c r="E62" s="10"/>
      <c r="F62" s="4"/>
      <c r="G62" s="4"/>
      <c r="H62" s="9"/>
      <c r="I62" s="10"/>
      <c r="J62" s="10"/>
      <c r="K62" s="11"/>
    </row>
    <row r="63" spans="2:16" ht="14.4" thickBot="1">
      <c r="B63" s="28" t="s">
        <v>14</v>
      </c>
      <c r="C63" s="29">
        <f>SUM(C51:C62)</f>
        <v>1779784.9560000002</v>
      </c>
      <c r="D63" s="30">
        <f>SUM(D51:D62)</f>
        <v>219235.99725099999</v>
      </c>
      <c r="E63" s="30">
        <f>SUM(E51:E62)</f>
        <v>1999020.953251</v>
      </c>
      <c r="F63" s="31">
        <f>H63/C63</f>
        <v>0.17895516673905829</v>
      </c>
      <c r="G63" s="31">
        <f>I63/D63</f>
        <v>7.0379843331908026E-2</v>
      </c>
      <c r="H63" s="29">
        <f>SUM(H51:H62)</f>
        <v>318501.71356064756</v>
      </c>
      <c r="I63" s="30">
        <f>SUM(I51:I62)</f>
        <v>15429.795139239999</v>
      </c>
      <c r="J63" s="30">
        <f>SUM(J51:J62)</f>
        <v>333932.15719979547</v>
      </c>
      <c r="K63" s="32">
        <f>SUM(K51:K62)</f>
        <v>430889</v>
      </c>
    </row>
    <row r="64" spans="2:16" ht="14.4" thickBot="1">
      <c r="B64" s="58" t="s">
        <v>15</v>
      </c>
      <c r="C64" s="29"/>
      <c r="D64" s="30"/>
      <c r="E64" s="30"/>
      <c r="F64" s="31">
        <f>SUM(H46:H49,H51:H58)/SUM(C46:C49,C51:C58)</f>
        <v>0.17802868730537832</v>
      </c>
      <c r="G64" s="31">
        <f>SUM(I46:I49,I51:I58)/SUM(D46:D49,D51:D58)</f>
        <v>7.2407682928028919E-2</v>
      </c>
      <c r="H64" s="29"/>
      <c r="I64" s="30"/>
      <c r="J64" s="30"/>
      <c r="K64" s="32"/>
    </row>
    <row r="65" spans="2:10">
      <c r="B65" s="57"/>
    </row>
    <row r="66" spans="2:10" ht="17.399999999999999" customHeight="1">
      <c r="C66" s="45"/>
      <c r="F66" s="45"/>
      <c r="G66" s="46"/>
      <c r="H66" s="44"/>
      <c r="I66" s="44"/>
      <c r="J66" s="44"/>
    </row>
  </sheetData>
  <mergeCells count="5">
    <mergeCell ref="B3:B4"/>
    <mergeCell ref="C3:E3"/>
    <mergeCell ref="F3:G3"/>
    <mergeCell ref="H3:J3"/>
    <mergeCell ref="K3:K4"/>
  </mergeCells>
  <phoneticPr fontId="84" type="noConversion"/>
  <pageMargins left="0.25" right="0.25" top="0.75" bottom="0.75" header="0.3" footer="0.3"/>
  <pageSetup paperSize="9" scale="85" fitToHeight="0" orientation="portrait" verticalDpi="1200" r:id="rId1"/>
  <ignoredErrors>
    <ignoredError sqref="G64 C24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Cover</vt:lpstr>
      <vt:lpstr>DreamtowerCasino</vt:lpstr>
      <vt:lpstr>DreamtowerCasino!Print_Area</vt:lpstr>
    </vt:vector>
  </TitlesOfParts>
  <Company>JEJUDREAMTOWER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Hyojin HAN | Dream Tower</cp:lastModifiedBy>
  <cp:lastPrinted>2025-09-01T04:17:42Z</cp:lastPrinted>
  <dcterms:created xsi:type="dcterms:W3CDTF">2023-05-17T06:06:47Z</dcterms:created>
  <dcterms:modified xsi:type="dcterms:W3CDTF">2025-10-10T07:42:54Z</dcterms:modified>
</cp:coreProperties>
</file>